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4" sheetId="1" r:id="rId1"/>
  </sheets>
  <definedNames>
    <definedName name="_xlfn.AGGREGATE" hidden="1">#NAME?</definedName>
    <definedName name="_xlnm.Print_Titles" localSheetId="0">'дод.4'!$D:$E</definedName>
    <definedName name="_xlnm.Print_Area" localSheetId="0">'дод.4'!$D$4:$AB$57</definedName>
  </definedNames>
  <calcPr fullCalcOnLoad="1"/>
</workbook>
</file>

<file path=xl/sharedStrings.xml><?xml version="1.0" encoding="utf-8"?>
<sst xmlns="http://schemas.openxmlformats.org/spreadsheetml/2006/main" count="143" uniqueCount="118">
  <si>
    <t>-</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</si>
  <si>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</si>
  <si>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</si>
  <si>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</si>
  <si>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</si>
  <si>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</si>
  <si>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</si>
  <si>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</si>
  <si>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</si>
  <si>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</si>
  <si>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</si>
  <si>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м. Рiвне</t>
  </si>
  <si>
    <t>м. Дубно</t>
  </si>
  <si>
    <t>м. Острог</t>
  </si>
  <si>
    <t>Березнівський район</t>
  </si>
  <si>
    <t xml:space="preserve">Володимирецький район </t>
  </si>
  <si>
    <t>Гощанський район</t>
  </si>
  <si>
    <t>Демидівський район</t>
  </si>
  <si>
    <t>Дубенський район</t>
  </si>
  <si>
    <t>Дубровицький район</t>
  </si>
  <si>
    <t>Зарічненський район</t>
  </si>
  <si>
    <t>Здолбунівський район</t>
  </si>
  <si>
    <t>Корецький район</t>
  </si>
  <si>
    <t>Костопільський район</t>
  </si>
  <si>
    <t>Млинівський район</t>
  </si>
  <si>
    <t>Острозький район</t>
  </si>
  <si>
    <t>Радивилівський район</t>
  </si>
  <si>
    <t>Рівненський район</t>
  </si>
  <si>
    <t>Рокитнівський район</t>
  </si>
  <si>
    <t>Сарненський район</t>
  </si>
  <si>
    <t>Разом по бюджетах  міст обласного значення</t>
  </si>
  <si>
    <t xml:space="preserve">Разом по бюджетах районів </t>
  </si>
  <si>
    <t>Обласний бюджет</t>
  </si>
  <si>
    <t>Всього по бюджету області</t>
  </si>
  <si>
    <t>17301000000</t>
  </si>
  <si>
    <t>17302000000</t>
  </si>
  <si>
    <t>17303000000</t>
  </si>
  <si>
    <t>17304000000</t>
  </si>
  <si>
    <t>17305000000</t>
  </si>
  <si>
    <t>17306000000</t>
  </si>
  <si>
    <t>17307000000</t>
  </si>
  <si>
    <t>17308000000</t>
  </si>
  <si>
    <t>17309000000</t>
  </si>
  <si>
    <t>17310000000</t>
  </si>
  <si>
    <t>17311000000</t>
  </si>
  <si>
    <t>17312000000</t>
  </si>
  <si>
    <t>17313000000</t>
  </si>
  <si>
    <t>17314000000</t>
  </si>
  <si>
    <t>17315000000</t>
  </si>
  <si>
    <t>17316000000</t>
  </si>
  <si>
    <t>грн.</t>
  </si>
  <si>
    <t>Субвенції з державного бюджету</t>
  </si>
  <si>
    <t>Разом</t>
  </si>
  <si>
    <t>Субвенції загального фонду:</t>
  </si>
  <si>
    <t>Субвенції з обласного бюджету</t>
  </si>
  <si>
    <t>О.В.Корнійчук</t>
  </si>
  <si>
    <t>17501000000</t>
  </si>
  <si>
    <t>17502000000</t>
  </si>
  <si>
    <t>17503000000</t>
  </si>
  <si>
    <t>17504000000</t>
  </si>
  <si>
    <t>17505000000</t>
  </si>
  <si>
    <t>Разом по бюджетах об'єднаних громад</t>
  </si>
  <si>
    <t>Разом по бюджетах районів, міст обласного значення і об'єднаних громад</t>
  </si>
  <si>
    <t>отг Бабинська  (Гощанський район)</t>
  </si>
  <si>
    <t>отг Бугринська  (Гощанський район)</t>
  </si>
  <si>
    <t>отг Клесівська  (Сарненський район)</t>
  </si>
  <si>
    <t>отг Миляцька  (Дубровицький район)</t>
  </si>
  <si>
    <t>отг Підлозцівська  (Млинівський район)</t>
  </si>
  <si>
    <t>17506000000</t>
  </si>
  <si>
    <t>отг Радивилівська  (Радивилівський район)</t>
  </si>
  <si>
    <t>17507000000</t>
  </si>
  <si>
    <t>отг Крупецька  (Радивилівський район)</t>
  </si>
  <si>
    <t>17508000000</t>
  </si>
  <si>
    <t>отг Привільненська  (Дубенський район)</t>
  </si>
  <si>
    <t>17509000000</t>
  </si>
  <si>
    <t>отг Мирогощанська  (Дубенський район)</t>
  </si>
  <si>
    <t>17510000000</t>
  </si>
  <si>
    <t>отг Локницька  (Зарічненський район)</t>
  </si>
  <si>
    <t>17511000000</t>
  </si>
  <si>
    <t>отг Смизька  (Дубенський район)</t>
  </si>
  <si>
    <t>17512000000</t>
  </si>
  <si>
    <t>отг Висоцька  (Дубровицький район)</t>
  </si>
  <si>
    <t>17513000000</t>
  </si>
  <si>
    <t>отг Пісківська  (Костопільський район)</t>
  </si>
  <si>
    <t>17514000000</t>
  </si>
  <si>
    <t>отг Козинська  (Радивилівський район)</t>
  </si>
  <si>
    <t>Перший заступник голови обласної ради</t>
  </si>
  <si>
    <t>отг Деражненська (Костопільський район)</t>
  </si>
  <si>
    <t>отг Острожецька (Млинівський район)</t>
  </si>
  <si>
    <t>отг Млинівська (Млинівський район)</t>
  </si>
  <si>
    <t>отг Боремельська (Демидівський район)</t>
  </si>
  <si>
    <t>17517000000</t>
  </si>
  <si>
    <t>17515000000</t>
  </si>
  <si>
    <t>17516000000</t>
  </si>
  <si>
    <t>17518000000</t>
  </si>
  <si>
    <t>Зміни до показників міжбюджетних трансфертів між державним бюджетом, обласним бюджетом та іншими бюджетами на 2017 рік</t>
  </si>
  <si>
    <t>Капітальний ремонт даху (головного корпусу) Здолбунівської загальноосвітньої школи І-ІІІ ступенів № 5 Здолбунівської районної ради Рівненської області по вул. Міцкевича, 36 в м. Здолбунів, Рівненської області</t>
  </si>
  <si>
    <t>Капітальний ремонт покрівлі та частини приміщень будівлі Здолбунівського районного історико-краєзнавчого музею Здолбунівської районної ради Рівненської області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</si>
  <si>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</si>
  <si>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</si>
  <si>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Субвенції спеціального фонду:</t>
  </si>
  <si>
    <t>Інші субвенції :</t>
  </si>
  <si>
    <t xml:space="preserve">Капітальний ремонт будівлі Березнівської ЗОШ І-ІІІ ступенів № 2 по вул.Будівельників,4 в м.Березне (заміна вікон та зовнішніх дверей, ремонт входів)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</si>
  <si>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</si>
  <si>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 xml:space="preserve">м. Вараш </t>
  </si>
  <si>
    <t>Капітальний ремонт  будівлі клубу на вул.Велика Слобідка,68 в с.Слобідка Острозького району Рівненської області (заміна покрівлі, внутрішніх інженерних мереж, вікон та дверей (в т.ч. проектно-кошторисна документація)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</si>
  <si>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</si>
  <si>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здійснення заходів щодо соціально-економічного розвитку окремих територій</t>
  </si>
  <si>
    <t>Капітальний ремонт Яблунівського сільського клубу в с. Яблунне по вул. Шевченка, 13 Березнівського району Рівненської області (у т.ч. проектно-кошторисна документація)</t>
  </si>
  <si>
    <t>Капітальний ремонт приміщення Бичальської ЗОШ І-ІІ ступенів по  вул. Кондратюка, 41 в с. Бичаль Костопільського району Рівненської області (коригування)</t>
  </si>
  <si>
    <t xml:space="preserve">Капітальний ремонт (утеплення фасаду) приміщення Костопільської загальноосвітньої школи    І-ІІІ ступенів № 4 по 
вул. Лятуринської, 15  м. Костопіль
</t>
  </si>
  <si>
    <t>Субвенція з державного бюджету місцевим бюджетам на проведення виборів депутатів місцевих рад та сільських, селищних, міських голів</t>
  </si>
  <si>
    <t xml:space="preserve">  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</si>
  <si>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</si>
  <si>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</si>
  <si>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</si>
  <si>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Медична субвенція з державного бюджету місцевим бюджетам  (цільові видатки для відшкодування вартості препаратів інсуліну на лікування хворих на цукровий діабет, що потребують лікування препаратами інсуліну)</t>
  </si>
  <si>
    <t>Додаток  4
до рішення Рівненської обласної ради
"Про внесення змін до обласного бюджету на 2017 рік"
від 02 червня 2017 року  № 584</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</si>
</sst>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6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0"/>
      <name val="Times New Roman Cyr"/>
      <family val="1"/>
    </font>
    <font>
      <b/>
      <sz val="14"/>
      <name val="Times New Roman"/>
      <family val="1"/>
    </font>
    <font>
      <b/>
      <sz val="11"/>
      <name val="Times New Roman"/>
      <family val="1"/>
    </font>
    <font>
      <sz val="11"/>
      <name val="Times New Roman"/>
      <family val="1"/>
    </font>
    <font>
      <b/>
      <sz val="12"/>
      <name val="Arial Cyr"/>
      <family val="0"/>
    </font>
    <font>
      <b/>
      <sz val="11"/>
      <name val="Times New Roman Cyr"/>
      <family val="1"/>
    </font>
    <font>
      <b/>
      <sz val="13"/>
      <name val="Times New Roman"/>
      <family val="1"/>
    </font>
    <font>
      <b/>
      <sz val="10"/>
      <name val="Times New Roman CYR"/>
      <family val="0"/>
    </font>
    <font>
      <sz val="14"/>
      <name val="Times New Roman"/>
      <family val="1"/>
    </font>
    <font>
      <sz val="8"/>
      <name val="Times New Roman CYR"/>
      <family val="0"/>
    </font>
    <font>
      <b/>
      <sz val="16"/>
      <name val="Times New Roman Cyr"/>
      <family val="0"/>
    </font>
    <font>
      <b/>
      <sz val="12"/>
      <name val="Times New Roman Cyr"/>
      <family val="0"/>
    </font>
    <font>
      <b/>
      <sz val="12"/>
      <name val="Times New Roman CYR"/>
      <family val="0"/>
    </font>
    <font>
      <sz val="11"/>
      <name val="Times New Roman Cyr"/>
      <family val="1"/>
    </font>
    <font>
      <sz val="10"/>
      <name val="Times New Roman CYR"/>
      <family val="0"/>
    </font>
    <font>
      <b/>
      <sz val="14"/>
      <color indexed="8"/>
      <name val="Times New Roman Cyr"/>
      <family val="1"/>
    </font>
    <font>
      <sz val="12"/>
      <name val="Times New Roman Cyr"/>
      <family val="0"/>
    </font>
    <font>
      <sz val="12"/>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style="thin"/>
      <bottom style="medium"/>
    </border>
    <border>
      <left style="thin"/>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21" fillId="0" borderId="0">
      <alignment/>
      <protection/>
    </xf>
    <xf numFmtId="0" fontId="22"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6" fillId="7" borderId="1" applyNumberFormat="0" applyAlignment="0" applyProtection="0"/>
    <xf numFmtId="0" fontId="7" fillId="44" borderId="2" applyNumberFormat="0" applyAlignment="0" applyProtection="0"/>
    <xf numFmtId="0" fontId="14" fillId="4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1" fillId="0" borderId="6" applyNumberFormat="0" applyFill="0" applyAlignment="0" applyProtection="0"/>
    <xf numFmtId="0" fontId="9" fillId="45" borderId="7"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56" fillId="47" borderId="8"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57" fillId="0" borderId="9" applyNumberFormat="0" applyFill="0" applyAlignment="0" applyProtection="0"/>
    <xf numFmtId="0" fontId="5" fillId="3" borderId="0" applyNumberFormat="0" applyBorder="0" applyAlignment="0" applyProtection="0"/>
    <xf numFmtId="0" fontId="58" fillId="48" borderId="0" applyNumberFormat="0" applyBorder="0" applyAlignment="0" applyProtection="0"/>
    <xf numFmtId="0" fontId="10" fillId="0" borderId="0" applyNumberFormat="0" applyFill="0" applyBorder="0" applyAlignment="0" applyProtection="0"/>
    <xf numFmtId="0" fontId="13" fillId="49" borderId="10" applyNumberFormat="0" applyFont="0" applyAlignment="0" applyProtection="0"/>
    <xf numFmtId="0" fontId="0" fillId="50" borderId="11" applyNumberFormat="0" applyFont="0" applyAlignment="0" applyProtection="0"/>
    <xf numFmtId="183" fontId="1" fillId="0" borderId="0" applyFont="0" applyFill="0" applyBorder="0" applyAlignment="0" applyProtection="0"/>
    <xf numFmtId="0" fontId="59" fillId="47" borderId="12" applyNumberFormat="0" applyAlignment="0" applyProtection="0"/>
    <xf numFmtId="0" fontId="17" fillId="0" borderId="13" applyNumberFormat="0" applyFill="0" applyAlignment="0" applyProtection="0"/>
    <xf numFmtId="0" fontId="60" fillId="51" borderId="0" applyNumberFormat="0" applyBorder="0" applyAlignment="0" applyProtection="0"/>
    <xf numFmtId="0" fontId="20" fillId="0" borderId="0">
      <alignment/>
      <protection/>
    </xf>
    <xf numFmtId="0" fontId="61"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87">
    <xf numFmtId="0" fontId="0" fillId="0" borderId="0" xfId="0" applyAlignment="1">
      <alignment/>
    </xf>
    <xf numFmtId="0" fontId="27" fillId="0" borderId="14" xfId="0" applyFont="1" applyBorder="1" applyAlignment="1">
      <alignment horizontal="center" vertical="center" wrapText="1"/>
    </xf>
    <xf numFmtId="0" fontId="0" fillId="0" borderId="0" xfId="0" applyNumberFormat="1" applyFont="1" applyFill="1" applyAlignment="1" applyProtection="1">
      <alignment horizontal="left" vertical="center" wrapText="1"/>
      <protection/>
    </xf>
    <xf numFmtId="0" fontId="31"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0" fillId="0" borderId="17" xfId="52" applyFont="1" applyBorder="1" applyAlignment="1">
      <alignment horizontal="right"/>
      <protection/>
    </xf>
    <xf numFmtId="0" fontId="30" fillId="0" borderId="17" xfId="52" applyFont="1" applyBorder="1" applyAlignment="1">
      <alignment horizontal="right" wrapText="1"/>
      <protection/>
    </xf>
    <xf numFmtId="0" fontId="26" fillId="0" borderId="0" xfId="0" applyFont="1" applyAlignment="1">
      <alignment/>
    </xf>
    <xf numFmtId="0" fontId="28" fillId="0" borderId="0" xfId="0" applyFont="1" applyAlignment="1">
      <alignment horizontal="center" vertical="center" wrapText="1"/>
    </xf>
    <xf numFmtId="0" fontId="18" fillId="0" borderId="17" xfId="0" applyFont="1" applyBorder="1" applyAlignment="1">
      <alignment horizontal="right"/>
    </xf>
    <xf numFmtId="0" fontId="0" fillId="0" borderId="0" xfId="0" applyFont="1" applyAlignment="1">
      <alignment/>
    </xf>
    <xf numFmtId="0" fontId="0" fillId="0" borderId="17" xfId="0" applyFont="1" applyBorder="1" applyAlignment="1">
      <alignment/>
    </xf>
    <xf numFmtId="0" fontId="26" fillId="0" borderId="0" xfId="0" applyFont="1" applyBorder="1" applyAlignment="1">
      <alignment horizontal="right"/>
    </xf>
    <xf numFmtId="0" fontId="0" fillId="52" borderId="0" xfId="0" applyFont="1" applyFill="1" applyAlignment="1">
      <alignment/>
    </xf>
    <xf numFmtId="0" fontId="33" fillId="0" borderId="17" xfId="0" applyFont="1" applyBorder="1" applyAlignment="1">
      <alignment horizontal="right"/>
    </xf>
    <xf numFmtId="0" fontId="33" fillId="0" borderId="17" xfId="0" applyFont="1" applyBorder="1" applyAlignment="1">
      <alignment horizontal="right"/>
    </xf>
    <xf numFmtId="0" fontId="35" fillId="0" borderId="17" xfId="0" applyFont="1" applyBorder="1" applyAlignment="1">
      <alignment horizontal="right"/>
    </xf>
    <xf numFmtId="0" fontId="33" fillId="0" borderId="17"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6" fillId="0" borderId="0" xfId="0" applyNumberFormat="1" applyFont="1" applyBorder="1" applyAlignment="1">
      <alignment horizontal="right"/>
    </xf>
    <xf numFmtId="2" fontId="0" fillId="0" borderId="0" xfId="0" applyNumberFormat="1" applyFont="1" applyBorder="1" applyAlignment="1">
      <alignment/>
    </xf>
    <xf numFmtId="0" fontId="32" fillId="0" borderId="18" xfId="0" applyFont="1" applyBorder="1" applyAlignment="1">
      <alignment horizontal="center"/>
    </xf>
    <xf numFmtId="0" fontId="27" fillId="0" borderId="0" xfId="0" applyFont="1" applyAlignment="1">
      <alignment/>
    </xf>
    <xf numFmtId="0" fontId="30" fillId="0" borderId="19" xfId="52" applyFont="1" applyBorder="1" applyAlignment="1">
      <alignment horizontal="center"/>
      <protection/>
    </xf>
    <xf numFmtId="0" fontId="34" fillId="0" borderId="17" xfId="0" applyFont="1" applyBorder="1" applyAlignment="1">
      <alignment vertical="center" wrapText="1"/>
    </xf>
    <xf numFmtId="0" fontId="0" fillId="52" borderId="0" xfId="0" applyFont="1" applyFill="1" applyBorder="1" applyAlignment="1">
      <alignment/>
    </xf>
    <xf numFmtId="0" fontId="39" fillId="0" borderId="17" xfId="0" applyFont="1" applyBorder="1" applyAlignment="1">
      <alignment horizontal="right"/>
    </xf>
    <xf numFmtId="0" fontId="19" fillId="0" borderId="17" xfId="52" applyFont="1" applyBorder="1" applyAlignment="1">
      <alignment horizontal="right"/>
      <protection/>
    </xf>
    <xf numFmtId="0" fontId="19" fillId="0" borderId="19" xfId="52" applyFont="1" applyBorder="1" applyAlignment="1">
      <alignment horizontal="center"/>
      <protection/>
    </xf>
    <xf numFmtId="0" fontId="27" fillId="0" borderId="0" xfId="0" applyFont="1" applyAlignment="1">
      <alignment/>
    </xf>
    <xf numFmtId="0" fontId="36" fillId="0" borderId="17" xfId="0" applyFont="1" applyBorder="1" applyAlignment="1">
      <alignment wrapText="1"/>
    </xf>
    <xf numFmtId="0" fontId="29" fillId="0" borderId="17" xfId="0" applyFont="1" applyBorder="1" applyAlignment="1">
      <alignment vertical="center" wrapText="1"/>
    </xf>
    <xf numFmtId="0" fontId="41" fillId="0" borderId="17" xfId="100" applyFont="1" applyFill="1" applyBorder="1" applyAlignment="1">
      <alignment vertical="top"/>
      <protection/>
    </xf>
    <xf numFmtId="0" fontId="41" fillId="0" borderId="17" xfId="100" applyFont="1" applyBorder="1" applyAlignment="1">
      <alignment vertical="top"/>
      <protection/>
    </xf>
    <xf numFmtId="0" fontId="41" fillId="0" borderId="17" xfId="100" applyFont="1" applyBorder="1" applyAlignment="1">
      <alignment vertical="center"/>
      <protection/>
    </xf>
    <xf numFmtId="0" fontId="41" fillId="0" borderId="17" xfId="100" applyFont="1" applyBorder="1" applyAlignment="1">
      <alignment horizontal="left" vertical="center"/>
      <protection/>
    </xf>
    <xf numFmtId="0" fontId="33" fillId="0" borderId="17" xfId="100" applyFont="1" applyFill="1" applyBorder="1" applyAlignment="1">
      <alignment horizontal="left" vertical="center" wrapText="1"/>
      <protection/>
    </xf>
    <xf numFmtId="0" fontId="41" fillId="0" borderId="17" xfId="100" applyFont="1" applyBorder="1" applyAlignment="1">
      <alignment vertical="top" wrapText="1"/>
      <protection/>
    </xf>
    <xf numFmtId="49" fontId="36" fillId="0" borderId="17" xfId="0" applyNumberFormat="1" applyFont="1" applyBorder="1" applyAlignment="1">
      <alignment wrapText="1"/>
    </xf>
    <xf numFmtId="0" fontId="0" fillId="0" borderId="17" xfId="0" applyFont="1" applyBorder="1" applyAlignment="1">
      <alignment horizontal="center" vertical="center" wrapText="1"/>
    </xf>
    <xf numFmtId="49" fontId="31" fillId="0" borderId="17" xfId="0" applyNumberFormat="1" applyFont="1" applyBorder="1" applyAlignment="1">
      <alignment vertical="top" wrapText="1"/>
    </xf>
    <xf numFmtId="0" fontId="42" fillId="0" borderId="0" xfId="0" applyFont="1" applyBorder="1" applyAlignment="1">
      <alignment horizontal="right" vertical="center" wrapText="1"/>
    </xf>
    <xf numFmtId="0" fontId="38" fillId="0" borderId="0" xfId="0" applyFont="1" applyAlignment="1">
      <alignment vertical="center" wrapText="1"/>
    </xf>
    <xf numFmtId="0" fontId="0" fillId="0" borderId="0" xfId="0" applyAlignment="1">
      <alignment horizontal="right"/>
    </xf>
    <xf numFmtId="49" fontId="31" fillId="53" borderId="17" xfId="52" applyNumberFormat="1" applyFont="1" applyFill="1" applyBorder="1" applyAlignment="1">
      <alignment horizontal="center" vertical="center"/>
      <protection/>
    </xf>
    <xf numFmtId="0" fontId="31" fillId="53" borderId="17" xfId="52" applyFont="1" applyFill="1" applyBorder="1" applyAlignment="1">
      <alignment horizontal="left" vertical="top" wrapText="1"/>
      <protection/>
    </xf>
    <xf numFmtId="49" fontId="43" fillId="0" borderId="0" xfId="0" applyNumberFormat="1" applyFont="1" applyFill="1" applyBorder="1" applyAlignment="1" applyProtection="1">
      <alignment horizontal="center" wrapText="1"/>
      <protection locked="0"/>
    </xf>
    <xf numFmtId="4" fontId="19" fillId="52" borderId="17" xfId="0" applyNumberFormat="1" applyFont="1" applyFill="1" applyBorder="1" applyAlignment="1">
      <alignment horizontal="right" wrapText="1"/>
    </xf>
    <xf numFmtId="4" fontId="27" fillId="52" borderId="17" xfId="0" applyNumberFormat="1" applyFont="1" applyFill="1" applyBorder="1" applyAlignment="1">
      <alignment horizontal="right" vertical="top" wrapText="1"/>
    </xf>
    <xf numFmtId="4" fontId="27" fillId="52" borderId="17" xfId="0" applyNumberFormat="1" applyFont="1" applyFill="1" applyBorder="1" applyAlignment="1">
      <alignment horizontal="right" wrapText="1"/>
    </xf>
    <xf numFmtId="4" fontId="0" fillId="0" borderId="0" xfId="0" applyNumberFormat="1" applyFont="1" applyAlignment="1">
      <alignment/>
    </xf>
    <xf numFmtId="4" fontId="0" fillId="52" borderId="0" xfId="0" applyNumberFormat="1" applyFont="1" applyFill="1" applyAlignment="1">
      <alignment/>
    </xf>
    <xf numFmtId="49" fontId="43" fillId="0" borderId="20" xfId="0" applyNumberFormat="1" applyFont="1" applyFill="1" applyBorder="1" applyAlignment="1" applyProtection="1">
      <alignment horizontal="right" wrapText="1"/>
      <protection locked="0"/>
    </xf>
    <xf numFmtId="0" fontId="0" fillId="0" borderId="0" xfId="0" applyNumberFormat="1" applyFont="1" applyFill="1" applyAlignment="1" applyProtection="1">
      <alignment horizontal="left" vertical="center" wrapText="1"/>
      <protection/>
    </xf>
    <xf numFmtId="0" fontId="38" fillId="0" borderId="0" xfId="0" applyFont="1" applyAlignment="1">
      <alignment horizontal="center" vertical="center" wrapText="1"/>
    </xf>
    <xf numFmtId="49" fontId="43" fillId="0" borderId="20" xfId="0" applyNumberFormat="1" applyFont="1" applyFill="1" applyBorder="1" applyAlignment="1" applyProtection="1">
      <alignment horizontal="left" wrapText="1"/>
      <protection locked="0"/>
    </xf>
    <xf numFmtId="0" fontId="0" fillId="0" borderId="17" xfId="0" applyFont="1" applyBorder="1" applyAlignment="1">
      <alignment horizontal="center" vertical="center" wrapText="1"/>
    </xf>
    <xf numFmtId="0" fontId="19" fillId="52" borderId="21" xfId="0" applyFont="1" applyFill="1" applyBorder="1" applyAlignment="1">
      <alignment vertical="center" wrapText="1"/>
    </xf>
    <xf numFmtId="0" fontId="19" fillId="52" borderId="22" xfId="0" applyFont="1" applyFill="1" applyBorder="1" applyAlignment="1">
      <alignment vertical="center" wrapText="1"/>
    </xf>
    <xf numFmtId="0" fontId="27" fillId="0" borderId="16" xfId="0" applyFont="1" applyBorder="1" applyAlignment="1">
      <alignment horizontal="center" vertical="center" wrapText="1"/>
    </xf>
    <xf numFmtId="49" fontId="44" fillId="52" borderId="15" xfId="0" applyNumberFormat="1" applyFont="1" applyFill="1" applyBorder="1" applyAlignment="1" applyProtection="1">
      <alignment horizontal="center" vertical="top" wrapText="1"/>
      <protection locked="0"/>
    </xf>
    <xf numFmtId="49" fontId="44" fillId="52" borderId="14" xfId="0" applyNumberFormat="1" applyFont="1" applyFill="1" applyBorder="1" applyAlignment="1" applyProtection="1">
      <alignment horizontal="center" vertical="top" wrapText="1"/>
      <protection locked="0"/>
    </xf>
    <xf numFmtId="49" fontId="44" fillId="52" borderId="16" xfId="0" applyNumberFormat="1" applyFont="1" applyFill="1" applyBorder="1" applyAlignment="1" applyProtection="1">
      <alignment horizontal="center" vertical="top" wrapText="1"/>
      <protection locked="0"/>
    </xf>
    <xf numFmtId="0" fontId="27" fillId="0" borderId="17" xfId="0" applyFont="1" applyBorder="1" applyAlignment="1">
      <alignment horizontal="center" vertical="center" wrapText="1"/>
    </xf>
    <xf numFmtId="49" fontId="43" fillId="0" borderId="0" xfId="0" applyNumberFormat="1" applyFont="1" applyFill="1" applyBorder="1" applyAlignment="1" applyProtection="1">
      <alignment horizontal="center" wrapText="1"/>
      <protection locked="0"/>
    </xf>
    <xf numFmtId="0" fontId="19" fillId="52" borderId="17" xfId="0" applyFont="1" applyFill="1" applyBorder="1" applyAlignment="1">
      <alignment horizontal="center" vertical="center" wrapText="1"/>
    </xf>
    <xf numFmtId="0" fontId="27" fillId="0" borderId="15"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0" fontId="27" fillId="0" borderId="16" xfId="0" applyNumberFormat="1" applyFont="1" applyFill="1" applyBorder="1" applyAlignment="1">
      <alignment horizontal="center" vertical="center" wrapText="1"/>
    </xf>
    <xf numFmtId="0" fontId="19" fillId="52" borderId="21" xfId="0" applyFont="1" applyFill="1" applyBorder="1" applyAlignment="1">
      <alignment horizontal="center" vertical="center" wrapText="1"/>
    </xf>
    <xf numFmtId="0" fontId="19" fillId="52" borderId="22" xfId="0" applyFont="1" applyFill="1" applyBorder="1" applyAlignment="1">
      <alignment horizontal="center" vertical="center" wrapText="1"/>
    </xf>
    <xf numFmtId="49" fontId="44" fillId="52" borderId="15" xfId="0" applyNumberFormat="1" applyFont="1" applyFill="1" applyBorder="1" applyAlignment="1" applyProtection="1">
      <alignment horizontal="center" vertical="center" wrapText="1"/>
      <protection locked="0"/>
    </xf>
    <xf numFmtId="49" fontId="44" fillId="52" borderId="14" xfId="0" applyNumberFormat="1" applyFont="1" applyFill="1" applyBorder="1" applyAlignment="1" applyProtection="1">
      <alignment horizontal="center" vertical="center" wrapText="1"/>
      <protection locked="0"/>
    </xf>
    <xf numFmtId="49" fontId="44" fillId="52" borderId="16" xfId="0" applyNumberFormat="1" applyFont="1" applyFill="1" applyBorder="1" applyAlignment="1" applyProtection="1">
      <alignment horizontal="center" vertical="center" wrapText="1"/>
      <protection locked="0"/>
    </xf>
    <xf numFmtId="49" fontId="43" fillId="0" borderId="20" xfId="0" applyNumberFormat="1" applyFont="1" applyFill="1" applyBorder="1" applyAlignment="1" applyProtection="1">
      <alignment horizontal="left" wrapText="1"/>
      <protection locked="0"/>
    </xf>
    <xf numFmtId="0" fontId="19" fillId="52" borderId="19" xfId="0" applyFont="1" applyFill="1" applyBorder="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49" fontId="44" fillId="52" borderId="17" xfId="0" applyNumberFormat="1" applyFont="1" applyFill="1" applyBorder="1" applyAlignment="1" applyProtection="1">
      <alignment horizontal="center" vertical="center" wrapText="1"/>
      <protection locked="0"/>
    </xf>
    <xf numFmtId="0" fontId="45" fillId="0" borderId="16"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38" fillId="0" borderId="0" xfId="0" applyFont="1" applyAlignment="1">
      <alignment horizontal="center"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од " xfId="65"/>
    <cellStyle name="Вывод" xfId="66"/>
    <cellStyle name="Вычисление" xfId="67"/>
    <cellStyle name="Hyperlink" xfId="68"/>
    <cellStyle name="Currency" xfId="69"/>
    <cellStyle name="Currency [0]" xfId="70"/>
    <cellStyle name="Заголовок 1" xfId="71"/>
    <cellStyle name="Заголовок 2" xfId="72"/>
    <cellStyle name="Заголовок 3" xfId="73"/>
    <cellStyle name="Заголовок 4" xfId="74"/>
    <cellStyle name="Звичайний 10" xfId="75"/>
    <cellStyle name="Звичайний 11" xfId="76"/>
    <cellStyle name="Звичайний 12" xfId="77"/>
    <cellStyle name="Звичайний 13" xfId="78"/>
    <cellStyle name="Звичайний 14" xfId="79"/>
    <cellStyle name="Звичайний 15" xfId="80"/>
    <cellStyle name="Звичайний 16" xfId="81"/>
    <cellStyle name="Звичайний 17" xfId="82"/>
    <cellStyle name="Звичайний 18" xfId="83"/>
    <cellStyle name="Звичайний 19" xfId="84"/>
    <cellStyle name="Звичайний 2" xfId="85"/>
    <cellStyle name="Звичайний 20" xfId="86"/>
    <cellStyle name="Звичайний 3" xfId="87"/>
    <cellStyle name="Звичайний 4" xfId="88"/>
    <cellStyle name="Звичайний 5" xfId="89"/>
    <cellStyle name="Звичайний 6" xfId="90"/>
    <cellStyle name="Звичайний 7" xfId="91"/>
    <cellStyle name="Звичайний 8" xfId="92"/>
    <cellStyle name="Звичайний 9"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_ДОД4-2003"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6"/>
  <sheetViews>
    <sheetView showGridLines="0" showZeros="0" tabSelected="1" view="pageBreakPreview" zoomScale="96" zoomScaleSheetLayoutView="96" zoomScalePageLayoutView="0" workbookViewId="0" topLeftCell="D4">
      <pane xSplit="2" ySplit="5" topLeftCell="H9" activePane="bottomRight" state="frozen"/>
      <selection pane="topLeft" activeCell="D4" sqref="D4"/>
      <selection pane="topRight" activeCell="G4" sqref="G4"/>
      <selection pane="bottomLeft" activeCell="D9" sqref="D9"/>
      <selection pane="bottomRight" activeCell="J9" sqref="J9:J11"/>
    </sheetView>
  </sheetViews>
  <sheetFormatPr defaultColWidth="9.16015625" defaultRowHeight="12.75"/>
  <cols>
    <col min="1" max="1" width="0.328125" style="12" hidden="1" customWidth="1"/>
    <col min="2" max="2" width="4.33203125" style="12" hidden="1" customWidth="1"/>
    <col min="3" max="3" width="1.171875" style="12" hidden="1" customWidth="1"/>
    <col min="4" max="4" width="15.16015625" style="12" customWidth="1"/>
    <col min="5" max="5" width="50.5" style="12" customWidth="1"/>
    <col min="6" max="6" width="41" style="12" customWidth="1"/>
    <col min="7" max="7" width="24.66015625" style="12" customWidth="1"/>
    <col min="8" max="8" width="29.5" style="12" customWidth="1"/>
    <col min="9" max="9" width="22.66015625" style="12" customWidth="1"/>
    <col min="10" max="10" width="75.33203125" style="15" customWidth="1"/>
    <col min="11" max="12" width="24.5" style="15" customWidth="1"/>
    <col min="13" max="13" width="81.66015625" style="15" customWidth="1"/>
    <col min="14" max="14" width="24.5" style="15" customWidth="1"/>
    <col min="15" max="15" width="27.66015625" style="15" customWidth="1"/>
    <col min="16" max="17" width="27.16015625" style="15" customWidth="1"/>
    <col min="18" max="18" width="43.83203125" style="15" customWidth="1"/>
    <col min="19" max="19" width="79" style="15" customWidth="1"/>
    <col min="20" max="21" width="26.16015625" style="12" customWidth="1"/>
    <col min="22" max="22" width="33.83203125" style="12" customWidth="1"/>
    <col min="23" max="23" width="31.66015625" style="12" customWidth="1"/>
    <col min="24" max="24" width="27" style="12" customWidth="1"/>
    <col min="25" max="25" width="31.16015625" style="12" customWidth="1"/>
    <col min="26" max="26" width="38" style="12" customWidth="1"/>
    <col min="27" max="27" width="44" style="12" customWidth="1"/>
    <col min="28" max="28" width="33.66015625" style="12" customWidth="1"/>
    <col min="29" max="29" width="18.33203125" style="12" customWidth="1"/>
    <col min="30" max="30" width="21.33203125" style="12" customWidth="1"/>
    <col min="31" max="31" width="24.5" style="12" customWidth="1"/>
    <col min="32" max="32" width="21.33203125" style="12" customWidth="1"/>
    <col min="33" max="33" width="19.16015625" style="12" customWidth="1"/>
    <col min="34" max="34" width="19.33203125" style="12" customWidth="1"/>
    <col min="35" max="35" width="21.66015625" style="12" customWidth="1"/>
    <col min="36" max="36" width="19.33203125" style="12" customWidth="1"/>
    <col min="37" max="37" width="26.16015625" style="12" customWidth="1"/>
    <col min="38" max="38" width="37.33203125" style="12" customWidth="1"/>
    <col min="39" max="39" width="17.16015625" style="12" customWidth="1"/>
    <col min="40" max="40" width="20.16015625" style="12" customWidth="1"/>
    <col min="41" max="16384" width="9.16015625" style="12" customWidth="1"/>
  </cols>
  <sheetData>
    <row r="1" spans="4:9" ht="4.5" customHeight="1">
      <c r="D1" s="26"/>
      <c r="E1" s="26"/>
      <c r="F1" s="26"/>
      <c r="G1" s="26"/>
      <c r="H1" s="26"/>
      <c r="I1" s="26"/>
    </row>
    <row r="2" ht="12.75" hidden="1"/>
    <row r="3" ht="5.25" customHeight="1"/>
    <row r="4" spans="5:19" ht="58.5" customHeight="1">
      <c r="E4" s="9"/>
      <c r="F4" s="9"/>
      <c r="G4" s="9"/>
      <c r="H4" s="9"/>
      <c r="I4" s="9"/>
      <c r="J4" s="2" t="s">
        <v>117</v>
      </c>
      <c r="K4" s="2"/>
      <c r="L4" s="2"/>
      <c r="M4" s="57"/>
      <c r="N4" s="57"/>
      <c r="R4" s="57"/>
      <c r="S4" s="57"/>
    </row>
    <row r="5" spans="1:19" ht="23.25" customHeight="1">
      <c r="A5" s="10"/>
      <c r="B5" s="10"/>
      <c r="C5" s="10"/>
      <c r="D5" s="46"/>
      <c r="E5" s="46"/>
      <c r="F5" s="86" t="s">
        <v>95</v>
      </c>
      <c r="G5" s="86"/>
      <c r="H5" s="86"/>
      <c r="I5" s="86"/>
      <c r="J5" s="86"/>
      <c r="K5" s="86"/>
      <c r="L5" s="46"/>
      <c r="M5" s="58"/>
      <c r="N5" s="58"/>
      <c r="O5" s="46"/>
      <c r="P5" s="46"/>
      <c r="Q5" s="46"/>
      <c r="R5" s="58"/>
      <c r="S5" s="58"/>
    </row>
    <row r="6" spans="1:28" ht="11.25" customHeight="1">
      <c r="A6" s="10"/>
      <c r="B6" s="10"/>
      <c r="C6" s="10"/>
      <c r="D6" s="10"/>
      <c r="J6" s="29"/>
      <c r="K6" s="45" t="s">
        <v>50</v>
      </c>
      <c r="M6" s="45"/>
      <c r="N6" s="45"/>
      <c r="O6" s="29"/>
      <c r="P6" s="45"/>
      <c r="Q6" s="45" t="s">
        <v>50</v>
      </c>
      <c r="R6" s="45"/>
      <c r="S6" s="45"/>
      <c r="T6" s="45"/>
      <c r="U6" s="45"/>
      <c r="V6" s="47" t="s">
        <v>50</v>
      </c>
      <c r="W6" s="45"/>
      <c r="X6" s="47"/>
      <c r="Z6" s="45"/>
      <c r="AA6" s="45"/>
      <c r="AB6" s="47" t="s">
        <v>50</v>
      </c>
    </row>
    <row r="7" spans="1:28" s="33" customFormat="1" ht="15.75" customHeight="1">
      <c r="A7" s="30" t="s">
        <v>8</v>
      </c>
      <c r="B7" s="31" t="s">
        <v>0</v>
      </c>
      <c r="C7" s="32">
        <v>0</v>
      </c>
      <c r="D7" s="80" t="s">
        <v>1</v>
      </c>
      <c r="E7" s="80" t="s">
        <v>2</v>
      </c>
      <c r="F7" s="79" t="s">
        <v>51</v>
      </c>
      <c r="G7" s="73"/>
      <c r="H7" s="73"/>
      <c r="I7" s="73"/>
      <c r="J7" s="73"/>
      <c r="K7" s="73"/>
      <c r="L7" s="73"/>
      <c r="M7" s="73" t="s">
        <v>51</v>
      </c>
      <c r="N7" s="73"/>
      <c r="O7" s="73"/>
      <c r="P7" s="73"/>
      <c r="Q7" s="73"/>
      <c r="R7" s="73" t="s">
        <v>51</v>
      </c>
      <c r="S7" s="74"/>
      <c r="T7" s="79" t="s">
        <v>54</v>
      </c>
      <c r="U7" s="73"/>
      <c r="V7" s="73"/>
      <c r="W7" s="61"/>
      <c r="X7" s="61"/>
      <c r="Y7" s="61"/>
      <c r="Z7" s="61" t="s">
        <v>54</v>
      </c>
      <c r="AA7" s="62"/>
      <c r="AB7" s="69" t="s">
        <v>52</v>
      </c>
    </row>
    <row r="8" spans="1:28" s="33" customFormat="1" ht="15.75" customHeight="1">
      <c r="A8" s="30" t="s">
        <v>4</v>
      </c>
      <c r="B8" s="31" t="s">
        <v>0</v>
      </c>
      <c r="C8" s="32">
        <v>0</v>
      </c>
      <c r="D8" s="81"/>
      <c r="E8" s="81"/>
      <c r="F8" s="69" t="s">
        <v>53</v>
      </c>
      <c r="G8" s="69"/>
      <c r="H8" s="69"/>
      <c r="I8" s="69"/>
      <c r="J8" s="69"/>
      <c r="K8" s="69"/>
      <c r="L8" s="69"/>
      <c r="M8" s="79" t="s">
        <v>53</v>
      </c>
      <c r="N8" s="74"/>
      <c r="O8" s="79" t="s">
        <v>100</v>
      </c>
      <c r="P8" s="73"/>
      <c r="Q8" s="73"/>
      <c r="R8" s="73" t="s">
        <v>100</v>
      </c>
      <c r="S8" s="73"/>
      <c r="T8" s="73"/>
      <c r="U8" s="73"/>
      <c r="V8" s="73"/>
      <c r="W8" s="73" t="s">
        <v>100</v>
      </c>
      <c r="X8" s="73"/>
      <c r="Y8" s="73"/>
      <c r="Z8" s="73"/>
      <c r="AA8" s="74"/>
      <c r="AB8" s="69"/>
    </row>
    <row r="9" spans="1:28" s="33" customFormat="1" ht="18" customHeight="1">
      <c r="A9" s="30" t="s">
        <v>10</v>
      </c>
      <c r="B9" s="31" t="s">
        <v>0</v>
      </c>
      <c r="C9" s="32">
        <v>0</v>
      </c>
      <c r="D9" s="81"/>
      <c r="E9" s="81"/>
      <c r="F9" s="4" t="s">
        <v>115</v>
      </c>
      <c r="G9" s="4" t="s">
        <v>114</v>
      </c>
      <c r="H9" s="70" t="s">
        <v>116</v>
      </c>
      <c r="I9" s="63" t="s">
        <v>113</v>
      </c>
      <c r="J9" s="63" t="s">
        <v>112</v>
      </c>
      <c r="K9" s="84" t="s">
        <v>99</v>
      </c>
      <c r="L9" s="63" t="s">
        <v>98</v>
      </c>
      <c r="M9" s="4" t="s">
        <v>106</v>
      </c>
      <c r="N9" s="4" t="s">
        <v>111</v>
      </c>
      <c r="O9" s="84" t="s">
        <v>99</v>
      </c>
      <c r="P9" s="77" t="s">
        <v>98</v>
      </c>
      <c r="Q9" s="75" t="s">
        <v>107</v>
      </c>
      <c r="R9" s="75" t="s">
        <v>103</v>
      </c>
      <c r="S9" s="64" t="s">
        <v>106</v>
      </c>
      <c r="T9" s="79" t="s">
        <v>101</v>
      </c>
      <c r="U9" s="73"/>
      <c r="V9" s="73"/>
      <c r="W9" s="73" t="s">
        <v>101</v>
      </c>
      <c r="X9" s="73"/>
      <c r="Y9" s="73"/>
      <c r="Z9" s="73"/>
      <c r="AA9" s="74"/>
      <c r="AB9" s="69"/>
    </row>
    <row r="10" spans="1:28" s="33" customFormat="1" ht="13.5" customHeight="1">
      <c r="A10" s="30"/>
      <c r="B10" s="31"/>
      <c r="C10" s="32"/>
      <c r="D10" s="81"/>
      <c r="E10" s="81"/>
      <c r="F10" s="1"/>
      <c r="G10" s="1"/>
      <c r="H10" s="71"/>
      <c r="I10" s="67"/>
      <c r="J10" s="67"/>
      <c r="K10" s="85"/>
      <c r="L10" s="67"/>
      <c r="M10" s="1"/>
      <c r="N10" s="1"/>
      <c r="O10" s="85"/>
      <c r="P10" s="83"/>
      <c r="Q10" s="76"/>
      <c r="R10" s="76"/>
      <c r="S10" s="65"/>
      <c r="T10" s="6" t="s">
        <v>102</v>
      </c>
      <c r="U10" s="6" t="s">
        <v>102</v>
      </c>
      <c r="V10" s="3" t="s">
        <v>108</v>
      </c>
      <c r="W10" s="6" t="s">
        <v>96</v>
      </c>
      <c r="X10" s="6" t="s">
        <v>97</v>
      </c>
      <c r="Y10" s="3" t="s">
        <v>110</v>
      </c>
      <c r="Z10" s="6" t="s">
        <v>109</v>
      </c>
      <c r="AA10" s="6" t="s">
        <v>105</v>
      </c>
      <c r="AB10" s="69"/>
    </row>
    <row r="11" spans="1:28" s="33" customFormat="1" ht="132" customHeight="1">
      <c r="A11" s="30"/>
      <c r="B11" s="31"/>
      <c r="C11" s="32"/>
      <c r="D11" s="82"/>
      <c r="E11" s="82"/>
      <c r="F11" s="63"/>
      <c r="G11" s="63"/>
      <c r="H11" s="72"/>
      <c r="I11" s="67"/>
      <c r="J11" s="67"/>
      <c r="K11" s="85"/>
      <c r="L11" s="67"/>
      <c r="M11" s="63"/>
      <c r="N11" s="63"/>
      <c r="O11" s="85"/>
      <c r="P11" s="83"/>
      <c r="Q11" s="77"/>
      <c r="R11" s="77"/>
      <c r="S11" s="66"/>
      <c r="T11" s="6"/>
      <c r="U11" s="6"/>
      <c r="V11" s="5"/>
      <c r="W11" s="6"/>
      <c r="X11" s="6"/>
      <c r="Y11" s="5"/>
      <c r="Z11" s="6"/>
      <c r="AA11" s="6"/>
      <c r="AB11" s="69"/>
    </row>
    <row r="12" spans="1:28" s="33" customFormat="1" ht="13.5" customHeight="1">
      <c r="A12" s="30"/>
      <c r="B12" s="31"/>
      <c r="C12" s="32"/>
      <c r="D12" s="43">
        <v>1</v>
      </c>
      <c r="E12" s="43">
        <v>2</v>
      </c>
      <c r="F12" s="60">
        <v>3</v>
      </c>
      <c r="G12" s="60">
        <v>4</v>
      </c>
      <c r="H12" s="60">
        <v>5</v>
      </c>
      <c r="I12" s="60">
        <v>6</v>
      </c>
      <c r="J12" s="60">
        <v>7</v>
      </c>
      <c r="K12" s="60">
        <v>8</v>
      </c>
      <c r="L12" s="60">
        <v>9</v>
      </c>
      <c r="M12" s="60">
        <v>10</v>
      </c>
      <c r="N12" s="60">
        <v>11</v>
      </c>
      <c r="O12" s="60">
        <v>12</v>
      </c>
      <c r="P12" s="60">
        <v>13</v>
      </c>
      <c r="Q12" s="60">
        <v>14</v>
      </c>
      <c r="R12" s="60">
        <v>15</v>
      </c>
      <c r="S12" s="60">
        <v>16</v>
      </c>
      <c r="T12" s="60">
        <v>17</v>
      </c>
      <c r="U12" s="60">
        <v>18</v>
      </c>
      <c r="V12" s="60">
        <v>19</v>
      </c>
      <c r="W12" s="60">
        <v>20</v>
      </c>
      <c r="X12" s="60">
        <v>21</v>
      </c>
      <c r="Y12" s="60">
        <v>22</v>
      </c>
      <c r="Z12" s="60">
        <v>23</v>
      </c>
      <c r="AA12" s="60">
        <v>24</v>
      </c>
      <c r="AB12" s="60">
        <v>25</v>
      </c>
    </row>
    <row r="13" spans="1:28" ht="15" customHeight="1">
      <c r="A13" s="17" t="s">
        <v>3</v>
      </c>
      <c r="B13" s="7" t="s">
        <v>0</v>
      </c>
      <c r="C13" s="27">
        <v>0</v>
      </c>
      <c r="D13" s="44">
        <v>17201000000</v>
      </c>
      <c r="E13" s="36" t="s">
        <v>11</v>
      </c>
      <c r="F13" s="52"/>
      <c r="G13" s="52"/>
      <c r="H13" s="52">
        <v>3477800</v>
      </c>
      <c r="I13" s="52">
        <v>3633900</v>
      </c>
      <c r="J13" s="52">
        <v>579930</v>
      </c>
      <c r="K13" s="52"/>
      <c r="L13" s="52"/>
      <c r="M13" s="52">
        <v>6020676.06</v>
      </c>
      <c r="N13" s="52"/>
      <c r="O13" s="52"/>
      <c r="P13" s="52"/>
      <c r="Q13" s="52"/>
      <c r="R13" s="52"/>
      <c r="S13" s="52"/>
      <c r="T13" s="52"/>
      <c r="U13" s="52"/>
      <c r="V13" s="52"/>
      <c r="W13" s="52"/>
      <c r="X13" s="52"/>
      <c r="Y13" s="52"/>
      <c r="Z13" s="52"/>
      <c r="AA13" s="52"/>
      <c r="AB13" s="52">
        <f>SUM(F13:AA13)</f>
        <v>13712306.059999999</v>
      </c>
    </row>
    <row r="14" spans="1:28" ht="15" customHeight="1">
      <c r="A14" s="18" t="s">
        <v>5</v>
      </c>
      <c r="B14" s="7" t="s">
        <v>0</v>
      </c>
      <c r="C14" s="27">
        <v>0</v>
      </c>
      <c r="D14" s="44">
        <v>17202000000</v>
      </c>
      <c r="E14" s="36" t="s">
        <v>12</v>
      </c>
      <c r="F14" s="52"/>
      <c r="G14" s="52"/>
      <c r="H14" s="52">
        <v>869900</v>
      </c>
      <c r="I14" s="52">
        <v>465500</v>
      </c>
      <c r="J14" s="52"/>
      <c r="K14" s="52"/>
      <c r="L14" s="52"/>
      <c r="M14" s="52">
        <v>263845</v>
      </c>
      <c r="N14" s="52"/>
      <c r="O14" s="52"/>
      <c r="P14" s="52"/>
      <c r="Q14" s="52"/>
      <c r="R14" s="52"/>
      <c r="S14" s="52">
        <v>303812.14</v>
      </c>
      <c r="T14" s="52"/>
      <c r="U14" s="52"/>
      <c r="V14" s="52"/>
      <c r="W14" s="52"/>
      <c r="X14" s="52"/>
      <c r="Y14" s="52"/>
      <c r="Z14" s="52"/>
      <c r="AA14" s="52"/>
      <c r="AB14" s="52">
        <f>SUM(F14:AA14)</f>
        <v>1903057.1400000001</v>
      </c>
    </row>
    <row r="15" spans="1:28" ht="15" customHeight="1">
      <c r="A15" s="16" t="s">
        <v>7</v>
      </c>
      <c r="B15" s="7" t="s">
        <v>0</v>
      </c>
      <c r="C15" s="27">
        <v>0</v>
      </c>
      <c r="D15" s="44">
        <v>17203000000</v>
      </c>
      <c r="E15" s="37" t="s">
        <v>104</v>
      </c>
      <c r="F15" s="52">
        <v>-3431600</v>
      </c>
      <c r="G15" s="52"/>
      <c r="H15" s="52">
        <v>310400</v>
      </c>
      <c r="I15" s="52">
        <v>506800</v>
      </c>
      <c r="J15" s="52"/>
      <c r="K15" s="52"/>
      <c r="L15" s="52"/>
      <c r="M15" s="52">
        <v>4883806.75</v>
      </c>
      <c r="N15" s="52"/>
      <c r="O15" s="52"/>
      <c r="P15" s="52"/>
      <c r="Q15" s="52"/>
      <c r="R15" s="52"/>
      <c r="S15" s="52">
        <v>32397381.22</v>
      </c>
      <c r="T15" s="52"/>
      <c r="U15" s="52"/>
      <c r="V15" s="52"/>
      <c r="W15" s="52"/>
      <c r="X15" s="52"/>
      <c r="Y15" s="52"/>
      <c r="Z15" s="52"/>
      <c r="AA15" s="52"/>
      <c r="AB15" s="52">
        <f>SUM(F15:AA15)</f>
        <v>34666787.97</v>
      </c>
    </row>
    <row r="16" spans="1:28" ht="15" customHeight="1">
      <c r="A16" s="16" t="s">
        <v>6</v>
      </c>
      <c r="B16" s="7" t="s">
        <v>0</v>
      </c>
      <c r="C16" s="27">
        <v>0</v>
      </c>
      <c r="D16" s="44">
        <v>17204000000</v>
      </c>
      <c r="E16" s="37" t="s">
        <v>13</v>
      </c>
      <c r="F16" s="52"/>
      <c r="G16" s="52">
        <v>250000</v>
      </c>
      <c r="H16" s="52"/>
      <c r="I16" s="52"/>
      <c r="J16" s="52"/>
      <c r="K16" s="52"/>
      <c r="L16" s="52"/>
      <c r="M16" s="52"/>
      <c r="N16" s="52"/>
      <c r="O16" s="52"/>
      <c r="P16" s="52"/>
      <c r="Q16" s="52"/>
      <c r="R16" s="52"/>
      <c r="S16" s="52"/>
      <c r="T16" s="52"/>
      <c r="U16" s="52"/>
      <c r="V16" s="52"/>
      <c r="W16" s="52"/>
      <c r="X16" s="52"/>
      <c r="Y16" s="52"/>
      <c r="Z16" s="52"/>
      <c r="AA16" s="52"/>
      <c r="AB16" s="52">
        <f>SUM(F16:AA16)</f>
        <v>250000</v>
      </c>
    </row>
    <row r="17" spans="1:28" ht="30.75" customHeight="1">
      <c r="A17" s="19" t="s">
        <v>9</v>
      </c>
      <c r="B17" s="8" t="s">
        <v>0</v>
      </c>
      <c r="C17" s="27">
        <v>0</v>
      </c>
      <c r="D17" s="34"/>
      <c r="E17" s="40" t="s">
        <v>30</v>
      </c>
      <c r="F17" s="51">
        <f>SUM(F13:F16)</f>
        <v>-3431600</v>
      </c>
      <c r="G17" s="51">
        <f aca="true" t="shared" si="0" ref="G17:AA17">SUM(G13:G16)</f>
        <v>250000</v>
      </c>
      <c r="H17" s="51">
        <f t="shared" si="0"/>
        <v>4658100</v>
      </c>
      <c r="I17" s="51">
        <f t="shared" si="0"/>
        <v>4606200</v>
      </c>
      <c r="J17" s="51">
        <f t="shared" si="0"/>
        <v>579930</v>
      </c>
      <c r="K17" s="51">
        <f t="shared" si="0"/>
        <v>0</v>
      </c>
      <c r="L17" s="51">
        <f t="shared" si="0"/>
        <v>0</v>
      </c>
      <c r="M17" s="51">
        <f t="shared" si="0"/>
        <v>11168327.809999999</v>
      </c>
      <c r="N17" s="51">
        <f t="shared" si="0"/>
        <v>0</v>
      </c>
      <c r="O17" s="51">
        <f t="shared" si="0"/>
        <v>0</v>
      </c>
      <c r="P17" s="51">
        <f t="shared" si="0"/>
        <v>0</v>
      </c>
      <c r="Q17" s="51">
        <f t="shared" si="0"/>
        <v>0</v>
      </c>
      <c r="R17" s="51">
        <f t="shared" si="0"/>
        <v>0</v>
      </c>
      <c r="S17" s="51">
        <f t="shared" si="0"/>
        <v>32701193.36</v>
      </c>
      <c r="T17" s="51">
        <f t="shared" si="0"/>
        <v>0</v>
      </c>
      <c r="U17" s="51">
        <f t="shared" si="0"/>
        <v>0</v>
      </c>
      <c r="V17" s="51">
        <f t="shared" si="0"/>
        <v>0</v>
      </c>
      <c r="W17" s="51">
        <f t="shared" si="0"/>
        <v>0</v>
      </c>
      <c r="X17" s="51">
        <f t="shared" si="0"/>
        <v>0</v>
      </c>
      <c r="Y17" s="51">
        <f t="shared" si="0"/>
        <v>0</v>
      </c>
      <c r="Z17" s="51">
        <f t="shared" si="0"/>
        <v>0</v>
      </c>
      <c r="AA17" s="51">
        <f t="shared" si="0"/>
        <v>0</v>
      </c>
      <c r="AB17" s="51">
        <f>SUM(AB13:AB16)</f>
        <v>50532151.17</v>
      </c>
    </row>
    <row r="18" spans="1:28" ht="15" customHeight="1">
      <c r="A18" s="19"/>
      <c r="B18" s="8"/>
      <c r="C18" s="27"/>
      <c r="D18" s="44" t="s">
        <v>34</v>
      </c>
      <c r="E18" s="37" t="s">
        <v>14</v>
      </c>
      <c r="F18" s="52">
        <v>197000</v>
      </c>
      <c r="G18" s="52"/>
      <c r="H18" s="52">
        <v>463800</v>
      </c>
      <c r="I18" s="52">
        <v>900600</v>
      </c>
      <c r="J18" s="52"/>
      <c r="K18" s="52"/>
      <c r="L18" s="52"/>
      <c r="M18" s="52"/>
      <c r="N18" s="52"/>
      <c r="O18" s="52"/>
      <c r="P18" s="52"/>
      <c r="Q18" s="52"/>
      <c r="R18" s="52"/>
      <c r="S18" s="52"/>
      <c r="T18" s="52">
        <v>200000</v>
      </c>
      <c r="U18" s="52">
        <v>-200000</v>
      </c>
      <c r="V18" s="52">
        <v>200000</v>
      </c>
      <c r="W18" s="52"/>
      <c r="X18" s="52"/>
      <c r="Y18" s="52"/>
      <c r="Z18" s="52"/>
      <c r="AA18" s="52"/>
      <c r="AB18" s="52">
        <f aca="true" t="shared" si="1" ref="AB18:AB33">SUM(F18:AA18)</f>
        <v>1761400</v>
      </c>
    </row>
    <row r="19" spans="1:28" ht="15" customHeight="1">
      <c r="A19" s="19"/>
      <c r="B19" s="8"/>
      <c r="C19" s="27"/>
      <c r="D19" s="44" t="s">
        <v>35</v>
      </c>
      <c r="E19" s="37" t="s">
        <v>15</v>
      </c>
      <c r="F19" s="52">
        <v>-1038600</v>
      </c>
      <c r="G19" s="52">
        <v>-1000000</v>
      </c>
      <c r="H19" s="52">
        <v>335700</v>
      </c>
      <c r="I19" s="52">
        <v>806000</v>
      </c>
      <c r="J19" s="52"/>
      <c r="K19" s="52"/>
      <c r="L19" s="52"/>
      <c r="M19" s="52"/>
      <c r="N19" s="52"/>
      <c r="O19" s="52"/>
      <c r="P19" s="52"/>
      <c r="Q19" s="52"/>
      <c r="R19" s="52"/>
      <c r="S19" s="52">
        <v>1602275.74</v>
      </c>
      <c r="T19" s="52"/>
      <c r="U19" s="52"/>
      <c r="V19" s="52"/>
      <c r="W19" s="52"/>
      <c r="X19" s="52"/>
      <c r="Y19" s="52"/>
      <c r="Z19" s="52"/>
      <c r="AA19" s="52"/>
      <c r="AB19" s="52">
        <f t="shared" si="1"/>
        <v>705375.74</v>
      </c>
    </row>
    <row r="20" spans="1:28" ht="15" customHeight="1">
      <c r="A20" s="19"/>
      <c r="B20" s="8"/>
      <c r="C20" s="27"/>
      <c r="D20" s="44" t="s">
        <v>36</v>
      </c>
      <c r="E20" s="37" t="s">
        <v>16</v>
      </c>
      <c r="F20" s="52"/>
      <c r="G20" s="52"/>
      <c r="H20" s="52">
        <v>265300</v>
      </c>
      <c r="I20" s="52">
        <v>414500</v>
      </c>
      <c r="J20" s="52"/>
      <c r="K20" s="52"/>
      <c r="L20" s="52"/>
      <c r="M20" s="52"/>
      <c r="N20" s="52"/>
      <c r="O20" s="52"/>
      <c r="P20" s="52"/>
      <c r="Q20" s="52"/>
      <c r="R20" s="52"/>
      <c r="S20" s="52"/>
      <c r="T20" s="52"/>
      <c r="U20" s="52"/>
      <c r="V20" s="52"/>
      <c r="W20" s="52"/>
      <c r="X20" s="52"/>
      <c r="Y20" s="52"/>
      <c r="Z20" s="52"/>
      <c r="AA20" s="52"/>
      <c r="AB20" s="52">
        <f t="shared" si="1"/>
        <v>679800</v>
      </c>
    </row>
    <row r="21" spans="1:28" ht="15" customHeight="1">
      <c r="A21" s="19"/>
      <c r="B21" s="8"/>
      <c r="C21" s="27"/>
      <c r="D21" s="44" t="s">
        <v>37</v>
      </c>
      <c r="E21" s="37" t="s">
        <v>17</v>
      </c>
      <c r="F21" s="52"/>
      <c r="G21" s="52"/>
      <c r="H21" s="52">
        <v>115500</v>
      </c>
      <c r="I21" s="52">
        <v>141500</v>
      </c>
      <c r="J21" s="52"/>
      <c r="K21" s="52"/>
      <c r="L21" s="52"/>
      <c r="M21" s="52"/>
      <c r="N21" s="52"/>
      <c r="O21" s="52"/>
      <c r="P21" s="52"/>
      <c r="Q21" s="52"/>
      <c r="R21" s="52"/>
      <c r="S21" s="52"/>
      <c r="T21" s="52"/>
      <c r="U21" s="52"/>
      <c r="V21" s="52"/>
      <c r="W21" s="52"/>
      <c r="X21" s="52"/>
      <c r="Y21" s="52"/>
      <c r="Z21" s="52"/>
      <c r="AA21" s="52"/>
      <c r="AB21" s="52">
        <f t="shared" si="1"/>
        <v>257000</v>
      </c>
    </row>
    <row r="22" spans="1:28" ht="15" customHeight="1">
      <c r="A22" s="19"/>
      <c r="B22" s="8"/>
      <c r="C22" s="27"/>
      <c r="D22" s="44" t="s">
        <v>38</v>
      </c>
      <c r="E22" s="37" t="s">
        <v>18</v>
      </c>
      <c r="F22" s="52">
        <v>25100</v>
      </c>
      <c r="G22" s="52"/>
      <c r="H22" s="52"/>
      <c r="I22" s="52">
        <v>300400</v>
      </c>
      <c r="J22" s="52"/>
      <c r="K22" s="52"/>
      <c r="L22" s="52"/>
      <c r="M22" s="52"/>
      <c r="N22" s="52"/>
      <c r="O22" s="52"/>
      <c r="P22" s="52"/>
      <c r="Q22" s="52"/>
      <c r="R22" s="52"/>
      <c r="S22" s="52"/>
      <c r="T22" s="52"/>
      <c r="U22" s="52"/>
      <c r="V22" s="52"/>
      <c r="W22" s="52"/>
      <c r="X22" s="52"/>
      <c r="Y22" s="52"/>
      <c r="Z22" s="52"/>
      <c r="AA22" s="52"/>
      <c r="AB22" s="52">
        <f t="shared" si="1"/>
        <v>325500</v>
      </c>
    </row>
    <row r="23" spans="1:28" ht="15" customHeight="1">
      <c r="A23" s="19"/>
      <c r="B23" s="8"/>
      <c r="C23" s="27"/>
      <c r="D23" s="44" t="s">
        <v>39</v>
      </c>
      <c r="E23" s="37" t="s">
        <v>19</v>
      </c>
      <c r="F23" s="52">
        <v>131400</v>
      </c>
      <c r="G23" s="52"/>
      <c r="H23" s="52">
        <v>389800</v>
      </c>
      <c r="I23" s="52">
        <v>385600</v>
      </c>
      <c r="J23" s="52"/>
      <c r="K23" s="52"/>
      <c r="L23" s="52"/>
      <c r="M23" s="52">
        <v>446360.36</v>
      </c>
      <c r="N23" s="52"/>
      <c r="O23" s="52"/>
      <c r="P23" s="52"/>
      <c r="Q23" s="52"/>
      <c r="R23" s="52"/>
      <c r="S23" s="52"/>
      <c r="T23" s="52"/>
      <c r="U23" s="52"/>
      <c r="V23" s="52"/>
      <c r="W23" s="52"/>
      <c r="X23" s="52"/>
      <c r="Y23" s="52"/>
      <c r="Z23" s="52"/>
      <c r="AA23" s="52"/>
      <c r="AB23" s="52">
        <f t="shared" si="1"/>
        <v>1353160.3599999999</v>
      </c>
    </row>
    <row r="24" spans="1:28" ht="15" customHeight="1">
      <c r="A24" s="19"/>
      <c r="B24" s="8"/>
      <c r="C24" s="27"/>
      <c r="D24" s="44" t="s">
        <v>40</v>
      </c>
      <c r="E24" s="37" t="s">
        <v>20</v>
      </c>
      <c r="F24" s="52"/>
      <c r="G24" s="52"/>
      <c r="H24" s="52">
        <v>189500</v>
      </c>
      <c r="I24" s="52">
        <v>399000</v>
      </c>
      <c r="J24" s="52"/>
      <c r="K24" s="52"/>
      <c r="L24" s="52"/>
      <c r="M24" s="52"/>
      <c r="N24" s="52"/>
      <c r="O24" s="52"/>
      <c r="P24" s="52"/>
      <c r="Q24" s="52"/>
      <c r="R24" s="52"/>
      <c r="S24" s="52"/>
      <c r="T24" s="52"/>
      <c r="U24" s="52"/>
      <c r="V24" s="52"/>
      <c r="W24" s="52"/>
      <c r="X24" s="52"/>
      <c r="Y24" s="52"/>
      <c r="Z24" s="52"/>
      <c r="AA24" s="52"/>
      <c r="AB24" s="52">
        <f t="shared" si="1"/>
        <v>588500</v>
      </c>
    </row>
    <row r="25" spans="1:28" ht="15" customHeight="1">
      <c r="A25" s="19"/>
      <c r="B25" s="8"/>
      <c r="C25" s="27"/>
      <c r="D25" s="44" t="s">
        <v>41</v>
      </c>
      <c r="E25" s="38" t="s">
        <v>21</v>
      </c>
      <c r="F25" s="52">
        <v>2174400</v>
      </c>
      <c r="G25" s="52"/>
      <c r="H25" s="52">
        <v>711100</v>
      </c>
      <c r="I25" s="52">
        <v>617800</v>
      </c>
      <c r="J25" s="52"/>
      <c r="K25" s="52"/>
      <c r="L25" s="52"/>
      <c r="M25" s="52">
        <v>546872</v>
      </c>
      <c r="N25" s="52"/>
      <c r="O25" s="52"/>
      <c r="P25" s="52"/>
      <c r="Q25" s="52"/>
      <c r="R25" s="52"/>
      <c r="S25" s="52"/>
      <c r="T25" s="52"/>
      <c r="U25" s="52"/>
      <c r="V25" s="52"/>
      <c r="W25" s="52">
        <v>200000</v>
      </c>
      <c r="X25" s="52">
        <v>262100</v>
      </c>
      <c r="Y25" s="52"/>
      <c r="Z25" s="52"/>
      <c r="AA25" s="52"/>
      <c r="AB25" s="52">
        <f t="shared" si="1"/>
        <v>4512272</v>
      </c>
    </row>
    <row r="26" spans="1:28" ht="15" customHeight="1">
      <c r="A26" s="19"/>
      <c r="B26" s="8"/>
      <c r="C26" s="27"/>
      <c r="D26" s="44" t="s">
        <v>42</v>
      </c>
      <c r="E26" s="39" t="s">
        <v>22</v>
      </c>
      <c r="F26" s="52">
        <v>98000</v>
      </c>
      <c r="G26" s="52"/>
      <c r="H26" s="52">
        <v>256300</v>
      </c>
      <c r="I26" s="52">
        <v>430400</v>
      </c>
      <c r="J26" s="52"/>
      <c r="K26" s="52"/>
      <c r="L26" s="52"/>
      <c r="M26" s="52"/>
      <c r="N26" s="52"/>
      <c r="O26" s="52"/>
      <c r="P26" s="52"/>
      <c r="Q26" s="52"/>
      <c r="R26" s="52"/>
      <c r="S26" s="52"/>
      <c r="T26" s="52"/>
      <c r="U26" s="52"/>
      <c r="V26" s="52"/>
      <c r="W26" s="52"/>
      <c r="X26" s="52"/>
      <c r="Y26" s="52"/>
      <c r="Z26" s="52"/>
      <c r="AA26" s="52"/>
      <c r="AB26" s="52">
        <f t="shared" si="1"/>
        <v>784700</v>
      </c>
    </row>
    <row r="27" spans="1:28" ht="15" customHeight="1">
      <c r="A27" s="19"/>
      <c r="B27" s="8"/>
      <c r="C27" s="27"/>
      <c r="D27" s="44" t="s">
        <v>43</v>
      </c>
      <c r="E27" s="37" t="s">
        <v>23</v>
      </c>
      <c r="F27" s="52">
        <v>388300</v>
      </c>
      <c r="G27" s="52">
        <v>750000</v>
      </c>
      <c r="H27" s="52">
        <v>622600</v>
      </c>
      <c r="I27" s="52">
        <v>1041000</v>
      </c>
      <c r="J27" s="52"/>
      <c r="K27" s="52"/>
      <c r="L27" s="52"/>
      <c r="M27" s="52"/>
      <c r="N27" s="52"/>
      <c r="O27" s="52"/>
      <c r="P27" s="52"/>
      <c r="Q27" s="52"/>
      <c r="R27" s="52"/>
      <c r="S27" s="52">
        <v>331284.43</v>
      </c>
      <c r="T27" s="52"/>
      <c r="U27" s="52"/>
      <c r="V27" s="52"/>
      <c r="W27" s="52"/>
      <c r="X27" s="52"/>
      <c r="Y27" s="52">
        <v>400000</v>
      </c>
      <c r="Z27" s="52"/>
      <c r="AA27" s="52"/>
      <c r="AB27" s="52">
        <f t="shared" si="1"/>
        <v>3533184.43</v>
      </c>
    </row>
    <row r="28" spans="1:28" ht="15" customHeight="1">
      <c r="A28" s="19"/>
      <c r="B28" s="8"/>
      <c r="C28" s="27"/>
      <c r="D28" s="44" t="s">
        <v>44</v>
      </c>
      <c r="E28" s="37" t="s">
        <v>24</v>
      </c>
      <c r="F28" s="52">
        <v>137800</v>
      </c>
      <c r="G28" s="52"/>
      <c r="H28" s="52">
        <v>263500</v>
      </c>
      <c r="I28" s="52">
        <v>90400</v>
      </c>
      <c r="J28" s="52"/>
      <c r="K28" s="52"/>
      <c r="L28" s="52"/>
      <c r="M28" s="52"/>
      <c r="N28" s="52">
        <v>34600</v>
      </c>
      <c r="O28" s="52"/>
      <c r="P28" s="52"/>
      <c r="Q28" s="52"/>
      <c r="R28" s="52"/>
      <c r="S28" s="52"/>
      <c r="T28" s="52"/>
      <c r="U28" s="52"/>
      <c r="V28" s="52"/>
      <c r="W28" s="52"/>
      <c r="X28" s="52"/>
      <c r="Y28" s="52"/>
      <c r="Z28" s="52"/>
      <c r="AA28" s="52"/>
      <c r="AB28" s="52">
        <f t="shared" si="1"/>
        <v>526300</v>
      </c>
    </row>
    <row r="29" spans="1:28" ht="15" customHeight="1">
      <c r="A29" s="19"/>
      <c r="B29" s="8"/>
      <c r="C29" s="27"/>
      <c r="D29" s="44" t="s">
        <v>45</v>
      </c>
      <c r="E29" s="37" t="s">
        <v>25</v>
      </c>
      <c r="F29" s="52">
        <v>12900</v>
      </c>
      <c r="G29" s="52"/>
      <c r="H29" s="52">
        <v>449400</v>
      </c>
      <c r="I29" s="52">
        <v>404700</v>
      </c>
      <c r="J29" s="52"/>
      <c r="K29" s="52"/>
      <c r="L29" s="52"/>
      <c r="M29" s="52"/>
      <c r="N29" s="52"/>
      <c r="O29" s="52"/>
      <c r="P29" s="52"/>
      <c r="Q29" s="52"/>
      <c r="R29" s="52"/>
      <c r="S29" s="52"/>
      <c r="T29" s="52"/>
      <c r="U29" s="52"/>
      <c r="V29" s="52"/>
      <c r="W29" s="52"/>
      <c r="X29" s="52"/>
      <c r="Y29" s="52"/>
      <c r="Z29" s="52"/>
      <c r="AA29" s="52">
        <v>1500000</v>
      </c>
      <c r="AB29" s="52">
        <f t="shared" si="1"/>
        <v>2367000</v>
      </c>
    </row>
    <row r="30" spans="1:28" ht="15" customHeight="1">
      <c r="A30" s="19"/>
      <c r="B30" s="8"/>
      <c r="C30" s="27"/>
      <c r="D30" s="44" t="s">
        <v>46</v>
      </c>
      <c r="E30" s="37" t="s">
        <v>26</v>
      </c>
      <c r="F30" s="52">
        <v>214300</v>
      </c>
      <c r="G30" s="52"/>
      <c r="H30" s="52">
        <v>256300</v>
      </c>
      <c r="I30" s="52">
        <v>86400</v>
      </c>
      <c r="J30" s="52"/>
      <c r="K30" s="52"/>
      <c r="L30" s="52"/>
      <c r="M30" s="52">
        <v>180715.93</v>
      </c>
      <c r="N30" s="52"/>
      <c r="O30" s="52"/>
      <c r="P30" s="52"/>
      <c r="Q30" s="52"/>
      <c r="R30" s="52"/>
      <c r="S30" s="52"/>
      <c r="T30" s="52"/>
      <c r="U30" s="52"/>
      <c r="V30" s="52"/>
      <c r="W30" s="52"/>
      <c r="X30" s="52"/>
      <c r="Y30" s="52"/>
      <c r="Z30" s="52"/>
      <c r="AA30" s="52"/>
      <c r="AB30" s="52">
        <f t="shared" si="1"/>
        <v>737715.9299999999</v>
      </c>
    </row>
    <row r="31" spans="1:28" ht="15" customHeight="1">
      <c r="A31" s="19">
        <v>10</v>
      </c>
      <c r="B31" s="8" t="s">
        <v>0</v>
      </c>
      <c r="C31" s="27">
        <v>0</v>
      </c>
      <c r="D31" s="44" t="s">
        <v>47</v>
      </c>
      <c r="E31" s="37" t="s">
        <v>27</v>
      </c>
      <c r="F31" s="52">
        <v>501200</v>
      </c>
      <c r="G31" s="52"/>
      <c r="H31" s="52">
        <v>826600</v>
      </c>
      <c r="I31" s="52">
        <v>1010100</v>
      </c>
      <c r="J31" s="52"/>
      <c r="K31" s="52"/>
      <c r="L31" s="52"/>
      <c r="M31" s="52"/>
      <c r="N31" s="52"/>
      <c r="O31" s="52"/>
      <c r="P31" s="52"/>
      <c r="Q31" s="52"/>
      <c r="R31" s="52"/>
      <c r="S31" s="52"/>
      <c r="T31" s="52"/>
      <c r="U31" s="52"/>
      <c r="V31" s="52"/>
      <c r="W31" s="52"/>
      <c r="X31" s="52"/>
      <c r="Y31" s="52"/>
      <c r="Z31" s="52"/>
      <c r="AA31" s="52"/>
      <c r="AB31" s="52">
        <f t="shared" si="1"/>
        <v>2337900</v>
      </c>
    </row>
    <row r="32" spans="1:28" ht="15" customHeight="1">
      <c r="A32" s="19">
        <v>11</v>
      </c>
      <c r="B32" s="8" t="s">
        <v>0</v>
      </c>
      <c r="C32" s="27">
        <v>0</v>
      </c>
      <c r="D32" s="44" t="s">
        <v>48</v>
      </c>
      <c r="E32" s="37" t="s">
        <v>28</v>
      </c>
      <c r="F32" s="52"/>
      <c r="G32" s="52"/>
      <c r="H32" s="52">
        <v>359100</v>
      </c>
      <c r="I32" s="52">
        <v>607900</v>
      </c>
      <c r="J32" s="52"/>
      <c r="K32" s="52"/>
      <c r="L32" s="52"/>
      <c r="M32" s="52">
        <v>267149.34</v>
      </c>
      <c r="N32" s="52"/>
      <c r="O32" s="52"/>
      <c r="P32" s="52"/>
      <c r="Q32" s="52"/>
      <c r="R32" s="52"/>
      <c r="S32" s="52"/>
      <c r="T32" s="52"/>
      <c r="U32" s="52"/>
      <c r="V32" s="52"/>
      <c r="W32" s="52"/>
      <c r="X32" s="52"/>
      <c r="Y32" s="52"/>
      <c r="Z32" s="52"/>
      <c r="AA32" s="52"/>
      <c r="AB32" s="52">
        <f t="shared" si="1"/>
        <v>1234149.34</v>
      </c>
    </row>
    <row r="33" spans="1:28" ht="15" customHeight="1">
      <c r="A33" s="19">
        <v>12</v>
      </c>
      <c r="B33" s="8" t="s">
        <v>0</v>
      </c>
      <c r="C33" s="27">
        <v>0</v>
      </c>
      <c r="D33" s="44" t="s">
        <v>49</v>
      </c>
      <c r="E33" s="37" t="s">
        <v>29</v>
      </c>
      <c r="F33" s="52">
        <v>589800</v>
      </c>
      <c r="G33" s="52"/>
      <c r="H33" s="52">
        <v>837400</v>
      </c>
      <c r="I33" s="52">
        <v>1367600</v>
      </c>
      <c r="J33" s="52"/>
      <c r="K33" s="52"/>
      <c r="L33" s="52"/>
      <c r="M33" s="52">
        <v>274215</v>
      </c>
      <c r="N33" s="52"/>
      <c r="O33" s="52"/>
      <c r="P33" s="52"/>
      <c r="Q33" s="52"/>
      <c r="R33" s="52"/>
      <c r="S33" s="52">
        <v>136469.92</v>
      </c>
      <c r="T33" s="52"/>
      <c r="U33" s="52"/>
      <c r="V33" s="52"/>
      <c r="W33" s="52"/>
      <c r="X33" s="52"/>
      <c r="Y33" s="52"/>
      <c r="Z33" s="52"/>
      <c r="AA33" s="52"/>
      <c r="AB33" s="52">
        <f t="shared" si="1"/>
        <v>3205484.92</v>
      </c>
    </row>
    <row r="34" spans="1:28" ht="16.5" customHeight="1">
      <c r="A34" s="19"/>
      <c r="B34" s="8"/>
      <c r="C34" s="27"/>
      <c r="D34" s="42"/>
      <c r="E34" s="40" t="s">
        <v>31</v>
      </c>
      <c r="F34" s="51">
        <f>SUM(F18:F33)</f>
        <v>3431600</v>
      </c>
      <c r="G34" s="51">
        <f aca="true" t="shared" si="2" ref="G34:AA34">SUM(G18:G33)</f>
        <v>-250000</v>
      </c>
      <c r="H34" s="51">
        <f t="shared" si="2"/>
        <v>6341900</v>
      </c>
      <c r="I34" s="51">
        <f t="shared" si="2"/>
        <v>9003900</v>
      </c>
      <c r="J34" s="51">
        <f t="shared" si="2"/>
        <v>0</v>
      </c>
      <c r="K34" s="51"/>
      <c r="L34" s="51">
        <f t="shared" si="2"/>
        <v>0</v>
      </c>
      <c r="M34" s="51">
        <f t="shared" si="2"/>
        <v>1715312.6300000001</v>
      </c>
      <c r="N34" s="51">
        <f t="shared" si="2"/>
        <v>34600</v>
      </c>
      <c r="O34" s="51">
        <f t="shared" si="2"/>
        <v>0</v>
      </c>
      <c r="P34" s="51">
        <f t="shared" si="2"/>
        <v>0</v>
      </c>
      <c r="Q34" s="51"/>
      <c r="R34" s="51">
        <f t="shared" si="2"/>
        <v>0</v>
      </c>
      <c r="S34" s="51">
        <f t="shared" si="2"/>
        <v>2070030.0899999999</v>
      </c>
      <c r="T34" s="51">
        <f t="shared" si="2"/>
        <v>200000</v>
      </c>
      <c r="U34" s="51">
        <f t="shared" si="2"/>
        <v>-200000</v>
      </c>
      <c r="V34" s="51">
        <f t="shared" si="2"/>
        <v>200000</v>
      </c>
      <c r="W34" s="51">
        <f t="shared" si="2"/>
        <v>200000</v>
      </c>
      <c r="X34" s="51">
        <f t="shared" si="2"/>
        <v>262100</v>
      </c>
      <c r="Y34" s="51">
        <f t="shared" si="2"/>
        <v>400000</v>
      </c>
      <c r="Z34" s="51">
        <f t="shared" si="2"/>
        <v>0</v>
      </c>
      <c r="AA34" s="51">
        <f t="shared" si="2"/>
        <v>1500000</v>
      </c>
      <c r="AB34" s="51">
        <f>SUM(AB18:AB33)</f>
        <v>24909442.72</v>
      </c>
    </row>
    <row r="35" spans="1:28" ht="15.75">
      <c r="A35" s="19"/>
      <c r="B35" s="8"/>
      <c r="C35" s="27"/>
      <c r="D35" s="48" t="s">
        <v>56</v>
      </c>
      <c r="E35" s="49" t="s">
        <v>63</v>
      </c>
      <c r="F35" s="52"/>
      <c r="G35" s="52"/>
      <c r="H35" s="52"/>
      <c r="I35" s="52">
        <v>44800</v>
      </c>
      <c r="J35" s="53"/>
      <c r="K35" s="53"/>
      <c r="L35" s="52"/>
      <c r="M35" s="52"/>
      <c r="N35" s="52"/>
      <c r="O35" s="52"/>
      <c r="P35" s="52"/>
      <c r="Q35" s="52"/>
      <c r="R35" s="52"/>
      <c r="S35" s="52"/>
      <c r="T35" s="51"/>
      <c r="U35" s="51"/>
      <c r="V35" s="51"/>
      <c r="W35" s="51"/>
      <c r="X35" s="51"/>
      <c r="Y35" s="51"/>
      <c r="Z35" s="51"/>
      <c r="AA35" s="51"/>
      <c r="AB35" s="52">
        <f aca="true" t="shared" si="3" ref="AB35:AB52">SUM(F35:AA35)</f>
        <v>44800</v>
      </c>
    </row>
    <row r="36" spans="1:28" ht="15.75">
      <c r="A36" s="19"/>
      <c r="B36" s="8"/>
      <c r="C36" s="27"/>
      <c r="D36" s="48" t="s">
        <v>57</v>
      </c>
      <c r="E36" s="49" t="s">
        <v>64</v>
      </c>
      <c r="F36" s="52"/>
      <c r="G36" s="52"/>
      <c r="H36" s="52"/>
      <c r="I36" s="52">
        <v>82700</v>
      </c>
      <c r="J36" s="52"/>
      <c r="K36" s="52"/>
      <c r="L36" s="52"/>
      <c r="M36" s="52"/>
      <c r="N36" s="52"/>
      <c r="O36" s="52"/>
      <c r="P36" s="52"/>
      <c r="Q36" s="52"/>
      <c r="R36" s="52"/>
      <c r="S36" s="52"/>
      <c r="T36" s="52"/>
      <c r="U36" s="52"/>
      <c r="V36" s="52"/>
      <c r="W36" s="52"/>
      <c r="X36" s="52"/>
      <c r="Y36" s="52"/>
      <c r="Z36" s="52"/>
      <c r="AA36" s="52"/>
      <c r="AB36" s="52">
        <f t="shared" si="3"/>
        <v>82700</v>
      </c>
    </row>
    <row r="37" spans="1:28" ht="15.75">
      <c r="A37" s="18">
        <v>13</v>
      </c>
      <c r="B37" s="8" t="s">
        <v>0</v>
      </c>
      <c r="C37" s="27">
        <v>0</v>
      </c>
      <c r="D37" s="48" t="s">
        <v>58</v>
      </c>
      <c r="E37" s="49" t="s">
        <v>65</v>
      </c>
      <c r="F37" s="52"/>
      <c r="G37" s="52"/>
      <c r="H37" s="52"/>
      <c r="I37" s="52">
        <v>90400</v>
      </c>
      <c r="J37" s="53"/>
      <c r="K37" s="53"/>
      <c r="L37" s="52"/>
      <c r="M37" s="52"/>
      <c r="N37" s="52"/>
      <c r="O37" s="52"/>
      <c r="P37" s="52"/>
      <c r="Q37" s="52"/>
      <c r="R37" s="52"/>
      <c r="S37" s="52"/>
      <c r="T37" s="51"/>
      <c r="U37" s="51"/>
      <c r="V37" s="51"/>
      <c r="W37" s="51"/>
      <c r="X37" s="51"/>
      <c r="Y37" s="51"/>
      <c r="Z37" s="51"/>
      <c r="AA37" s="51"/>
      <c r="AB37" s="52">
        <f t="shared" si="3"/>
        <v>90400</v>
      </c>
    </row>
    <row r="38" spans="1:40" s="20" customFormat="1" ht="15.75">
      <c r="A38" s="11"/>
      <c r="B38" s="13"/>
      <c r="C38" s="13"/>
      <c r="D38" s="48" t="s">
        <v>59</v>
      </c>
      <c r="E38" s="49" t="s">
        <v>66</v>
      </c>
      <c r="F38" s="52"/>
      <c r="G38" s="52"/>
      <c r="H38" s="52"/>
      <c r="I38" s="52">
        <v>50200</v>
      </c>
      <c r="J38" s="53"/>
      <c r="K38" s="53"/>
      <c r="L38" s="52"/>
      <c r="M38" s="52"/>
      <c r="N38" s="52"/>
      <c r="O38" s="52"/>
      <c r="P38" s="52"/>
      <c r="Q38" s="52"/>
      <c r="R38" s="52"/>
      <c r="S38" s="52"/>
      <c r="T38" s="51"/>
      <c r="U38" s="51"/>
      <c r="V38" s="51"/>
      <c r="W38" s="51"/>
      <c r="X38" s="51"/>
      <c r="Y38" s="51"/>
      <c r="Z38" s="51"/>
      <c r="AA38" s="51"/>
      <c r="AB38" s="52">
        <f t="shared" si="3"/>
        <v>50200</v>
      </c>
      <c r="AC38" s="12"/>
      <c r="AD38" s="12"/>
      <c r="AE38" s="12"/>
      <c r="AF38" s="12"/>
      <c r="AG38" s="12"/>
      <c r="AH38" s="12"/>
      <c r="AI38" s="12"/>
      <c r="AJ38" s="12"/>
      <c r="AK38" s="12"/>
      <c r="AL38" s="12"/>
      <c r="AM38" s="12"/>
      <c r="AN38" s="12"/>
    </row>
    <row r="39" spans="1:28" ht="15.75">
      <c r="A39" s="14"/>
      <c r="B39" s="21"/>
      <c r="C39" s="21"/>
      <c r="D39" s="48" t="s">
        <v>60</v>
      </c>
      <c r="E39" s="49" t="s">
        <v>67</v>
      </c>
      <c r="F39" s="52"/>
      <c r="G39" s="52"/>
      <c r="H39" s="52"/>
      <c r="I39" s="52">
        <v>11700</v>
      </c>
      <c r="J39" s="53"/>
      <c r="K39" s="53"/>
      <c r="L39" s="52"/>
      <c r="M39" s="52"/>
      <c r="N39" s="52"/>
      <c r="O39" s="52"/>
      <c r="P39" s="52"/>
      <c r="Q39" s="52"/>
      <c r="R39" s="52"/>
      <c r="S39" s="52"/>
      <c r="T39" s="51"/>
      <c r="U39" s="51"/>
      <c r="V39" s="51"/>
      <c r="W39" s="51"/>
      <c r="X39" s="51"/>
      <c r="Y39" s="51"/>
      <c r="Z39" s="51"/>
      <c r="AA39" s="51"/>
      <c r="AB39" s="52">
        <f t="shared" si="3"/>
        <v>11700</v>
      </c>
    </row>
    <row r="40" spans="1:40" s="22" customFormat="1" ht="17.25" customHeight="1">
      <c r="A40" s="23"/>
      <c r="B40" s="24"/>
      <c r="C40" s="24"/>
      <c r="D40" s="48" t="s">
        <v>68</v>
      </c>
      <c r="E40" s="49" t="s">
        <v>69</v>
      </c>
      <c r="F40" s="52"/>
      <c r="G40" s="52"/>
      <c r="H40" s="52"/>
      <c r="I40" s="52">
        <v>172300</v>
      </c>
      <c r="J40" s="53"/>
      <c r="K40" s="53"/>
      <c r="L40" s="52"/>
      <c r="M40" s="52"/>
      <c r="N40" s="52"/>
      <c r="O40" s="52"/>
      <c r="P40" s="52"/>
      <c r="Q40" s="52"/>
      <c r="R40" s="52"/>
      <c r="S40" s="52"/>
      <c r="T40" s="51"/>
      <c r="U40" s="51"/>
      <c r="V40" s="51"/>
      <c r="W40" s="51"/>
      <c r="X40" s="51"/>
      <c r="Y40" s="51"/>
      <c r="Z40" s="51"/>
      <c r="AA40" s="51"/>
      <c r="AB40" s="52">
        <f t="shared" si="3"/>
        <v>172300</v>
      </c>
      <c r="AC40" s="12"/>
      <c r="AD40" s="12"/>
      <c r="AE40" s="12"/>
      <c r="AF40" s="12"/>
      <c r="AG40" s="12"/>
      <c r="AH40" s="12"/>
      <c r="AI40" s="12"/>
      <c r="AJ40" s="12"/>
      <c r="AK40" s="12"/>
      <c r="AL40" s="12"/>
      <c r="AM40" s="12"/>
      <c r="AN40" s="12"/>
    </row>
    <row r="41" spans="1:40" s="22" customFormat="1" ht="15.75">
      <c r="A41" s="23"/>
      <c r="B41" s="24"/>
      <c r="C41" s="24"/>
      <c r="D41" s="48" t="s">
        <v>70</v>
      </c>
      <c r="E41" s="49" t="s">
        <v>71</v>
      </c>
      <c r="F41" s="52"/>
      <c r="G41" s="52"/>
      <c r="H41" s="52"/>
      <c r="I41" s="52">
        <v>70500</v>
      </c>
      <c r="J41" s="53"/>
      <c r="K41" s="53"/>
      <c r="L41" s="52"/>
      <c r="M41" s="52"/>
      <c r="N41" s="52"/>
      <c r="O41" s="52"/>
      <c r="P41" s="52"/>
      <c r="Q41" s="52"/>
      <c r="R41" s="52"/>
      <c r="S41" s="52"/>
      <c r="T41" s="51"/>
      <c r="U41" s="51"/>
      <c r="V41" s="51"/>
      <c r="W41" s="51"/>
      <c r="X41" s="51"/>
      <c r="Y41" s="51"/>
      <c r="Z41" s="51"/>
      <c r="AA41" s="51"/>
      <c r="AB41" s="52">
        <f t="shared" si="3"/>
        <v>70500</v>
      </c>
      <c r="AC41" s="12"/>
      <c r="AD41" s="12"/>
      <c r="AE41" s="12"/>
      <c r="AF41" s="12"/>
      <c r="AG41" s="12"/>
      <c r="AH41" s="12"/>
      <c r="AI41" s="12"/>
      <c r="AJ41" s="12"/>
      <c r="AK41" s="12"/>
      <c r="AL41" s="12"/>
      <c r="AM41" s="12"/>
      <c r="AN41" s="12"/>
    </row>
    <row r="42" spans="1:40" s="22" customFormat="1" ht="15.75">
      <c r="A42" s="23"/>
      <c r="B42" s="24"/>
      <c r="C42" s="24"/>
      <c r="D42" s="48" t="s">
        <v>72</v>
      </c>
      <c r="E42" s="49" t="s">
        <v>73</v>
      </c>
      <c r="F42" s="52"/>
      <c r="G42" s="52"/>
      <c r="H42" s="52"/>
      <c r="I42" s="52"/>
      <c r="J42" s="53"/>
      <c r="K42" s="53"/>
      <c r="L42" s="52"/>
      <c r="M42" s="52"/>
      <c r="N42" s="52"/>
      <c r="O42" s="52"/>
      <c r="P42" s="52"/>
      <c r="Q42" s="52"/>
      <c r="R42" s="52"/>
      <c r="S42" s="52"/>
      <c r="T42" s="51"/>
      <c r="U42" s="51"/>
      <c r="V42" s="51"/>
      <c r="W42" s="51"/>
      <c r="X42" s="51"/>
      <c r="Y42" s="51"/>
      <c r="Z42" s="51"/>
      <c r="AA42" s="51"/>
      <c r="AB42" s="52">
        <f t="shared" si="3"/>
        <v>0</v>
      </c>
      <c r="AC42" s="12"/>
      <c r="AD42" s="12"/>
      <c r="AE42" s="12"/>
      <c r="AF42" s="12"/>
      <c r="AG42" s="12"/>
      <c r="AH42" s="12"/>
      <c r="AI42" s="12"/>
      <c r="AJ42" s="12"/>
      <c r="AK42" s="12"/>
      <c r="AL42" s="12"/>
      <c r="AM42" s="12"/>
      <c r="AN42" s="12"/>
    </row>
    <row r="43" spans="1:40" s="22" customFormat="1" ht="15.75">
      <c r="A43" s="23"/>
      <c r="B43" s="24"/>
      <c r="C43" s="24"/>
      <c r="D43" s="48" t="s">
        <v>74</v>
      </c>
      <c r="E43" s="49" t="s">
        <v>75</v>
      </c>
      <c r="F43" s="52"/>
      <c r="G43" s="52"/>
      <c r="H43" s="52"/>
      <c r="I43" s="52">
        <v>80800</v>
      </c>
      <c r="J43" s="53"/>
      <c r="K43" s="53"/>
      <c r="L43" s="52"/>
      <c r="M43" s="52"/>
      <c r="N43" s="52"/>
      <c r="O43" s="52"/>
      <c r="P43" s="52"/>
      <c r="Q43" s="52"/>
      <c r="R43" s="52"/>
      <c r="S43" s="52"/>
      <c r="T43" s="51"/>
      <c r="U43" s="51"/>
      <c r="V43" s="51"/>
      <c r="W43" s="51"/>
      <c r="X43" s="51"/>
      <c r="Y43" s="51"/>
      <c r="Z43" s="51"/>
      <c r="AA43" s="51"/>
      <c r="AB43" s="52">
        <f t="shared" si="3"/>
        <v>80800</v>
      </c>
      <c r="AC43" s="12"/>
      <c r="AD43" s="12"/>
      <c r="AE43" s="12"/>
      <c r="AF43" s="12"/>
      <c r="AG43" s="12"/>
      <c r="AH43" s="12"/>
      <c r="AI43" s="12"/>
      <c r="AJ43" s="12"/>
      <c r="AK43" s="12"/>
      <c r="AL43" s="12"/>
      <c r="AM43" s="12"/>
      <c r="AN43" s="12"/>
    </row>
    <row r="44" spans="1:28" ht="15.75">
      <c r="A44" s="14"/>
      <c r="B44" s="21"/>
      <c r="C44" s="21"/>
      <c r="D44" s="48" t="s">
        <v>76</v>
      </c>
      <c r="E44" s="49" t="s">
        <v>77</v>
      </c>
      <c r="F44" s="52"/>
      <c r="G44" s="52"/>
      <c r="H44" s="52"/>
      <c r="I44" s="52">
        <v>18800</v>
      </c>
      <c r="J44" s="53"/>
      <c r="K44" s="53"/>
      <c r="L44" s="52"/>
      <c r="M44" s="52"/>
      <c r="N44" s="52"/>
      <c r="O44" s="52"/>
      <c r="P44" s="52"/>
      <c r="Q44" s="52"/>
      <c r="R44" s="52"/>
      <c r="S44" s="52"/>
      <c r="T44" s="51"/>
      <c r="U44" s="51"/>
      <c r="V44" s="51"/>
      <c r="W44" s="51"/>
      <c r="X44" s="51"/>
      <c r="Y44" s="51"/>
      <c r="Z44" s="51"/>
      <c r="AA44" s="51"/>
      <c r="AB44" s="52">
        <f t="shared" si="3"/>
        <v>18800</v>
      </c>
    </row>
    <row r="45" spans="1:28" ht="15.75">
      <c r="A45" s="14"/>
      <c r="B45" s="21"/>
      <c r="C45" s="21"/>
      <c r="D45" s="48" t="s">
        <v>78</v>
      </c>
      <c r="E45" s="49" t="s">
        <v>79</v>
      </c>
      <c r="F45" s="52"/>
      <c r="G45" s="52"/>
      <c r="H45" s="52"/>
      <c r="I45" s="52">
        <v>45400</v>
      </c>
      <c r="J45" s="53"/>
      <c r="K45" s="53"/>
      <c r="L45" s="52"/>
      <c r="M45" s="52"/>
      <c r="N45" s="52"/>
      <c r="O45" s="52"/>
      <c r="P45" s="52"/>
      <c r="Q45" s="52"/>
      <c r="R45" s="52"/>
      <c r="S45" s="52"/>
      <c r="T45" s="51"/>
      <c r="U45" s="51"/>
      <c r="V45" s="51"/>
      <c r="W45" s="51"/>
      <c r="X45" s="51"/>
      <c r="Y45" s="51"/>
      <c r="Z45" s="51"/>
      <c r="AA45" s="51"/>
      <c r="AB45" s="52">
        <f t="shared" si="3"/>
        <v>45400</v>
      </c>
    </row>
    <row r="46" spans="1:28" ht="15.75">
      <c r="A46" s="14"/>
      <c r="B46" s="21"/>
      <c r="C46" s="21"/>
      <c r="D46" s="48" t="s">
        <v>80</v>
      </c>
      <c r="E46" s="49" t="s">
        <v>81</v>
      </c>
      <c r="F46" s="52"/>
      <c r="G46" s="52"/>
      <c r="H46" s="52"/>
      <c r="I46" s="52">
        <v>122200</v>
      </c>
      <c r="J46" s="53"/>
      <c r="K46" s="53"/>
      <c r="L46" s="52"/>
      <c r="M46" s="52"/>
      <c r="N46" s="52"/>
      <c r="O46" s="52"/>
      <c r="P46" s="52"/>
      <c r="Q46" s="52"/>
      <c r="R46" s="52"/>
      <c r="S46" s="52"/>
      <c r="T46" s="51"/>
      <c r="U46" s="51"/>
      <c r="V46" s="51"/>
      <c r="W46" s="51"/>
      <c r="X46" s="51"/>
      <c r="Y46" s="51"/>
      <c r="Z46" s="51"/>
      <c r="AA46" s="51"/>
      <c r="AB46" s="52">
        <f t="shared" si="3"/>
        <v>122200</v>
      </c>
    </row>
    <row r="47" spans="1:28" ht="15.75">
      <c r="A47" s="14"/>
      <c r="B47" s="21"/>
      <c r="C47" s="21"/>
      <c r="D47" s="48" t="s">
        <v>82</v>
      </c>
      <c r="E47" s="49" t="s">
        <v>83</v>
      </c>
      <c r="F47" s="52"/>
      <c r="G47" s="52"/>
      <c r="H47" s="52"/>
      <c r="I47" s="52"/>
      <c r="J47" s="53"/>
      <c r="K47" s="53"/>
      <c r="L47" s="52"/>
      <c r="M47" s="52"/>
      <c r="N47" s="52"/>
      <c r="O47" s="52"/>
      <c r="P47" s="52"/>
      <c r="Q47" s="52"/>
      <c r="R47" s="52"/>
      <c r="S47" s="52"/>
      <c r="T47" s="51"/>
      <c r="U47" s="51"/>
      <c r="V47" s="51"/>
      <c r="W47" s="51"/>
      <c r="X47" s="51"/>
      <c r="Y47" s="51"/>
      <c r="Z47" s="51"/>
      <c r="AA47" s="51"/>
      <c r="AB47" s="52">
        <f t="shared" si="3"/>
        <v>0</v>
      </c>
    </row>
    <row r="48" spans="1:28" ht="15.75">
      <c r="A48" s="14"/>
      <c r="B48" s="21"/>
      <c r="C48" s="21"/>
      <c r="D48" s="48" t="s">
        <v>84</v>
      </c>
      <c r="E48" s="49" t="s">
        <v>85</v>
      </c>
      <c r="F48" s="52"/>
      <c r="G48" s="52"/>
      <c r="H48" s="52"/>
      <c r="I48" s="52">
        <v>97800</v>
      </c>
      <c r="J48" s="53"/>
      <c r="K48" s="53"/>
      <c r="L48" s="52"/>
      <c r="M48" s="52"/>
      <c r="N48" s="52"/>
      <c r="O48" s="52"/>
      <c r="P48" s="52"/>
      <c r="Q48" s="52"/>
      <c r="R48" s="52"/>
      <c r="S48" s="52"/>
      <c r="T48" s="51"/>
      <c r="U48" s="51"/>
      <c r="V48" s="51"/>
      <c r="W48" s="51"/>
      <c r="X48" s="51"/>
      <c r="Y48" s="51"/>
      <c r="Z48" s="51"/>
      <c r="AA48" s="51"/>
      <c r="AB48" s="52">
        <f t="shared" si="3"/>
        <v>97800</v>
      </c>
    </row>
    <row r="49" spans="1:28" ht="15.75">
      <c r="A49" s="14"/>
      <c r="B49" s="21"/>
      <c r="C49" s="21"/>
      <c r="D49" s="48" t="s">
        <v>92</v>
      </c>
      <c r="E49" s="49" t="s">
        <v>89</v>
      </c>
      <c r="F49" s="52"/>
      <c r="G49" s="52"/>
      <c r="H49" s="52"/>
      <c r="I49" s="52">
        <v>161900</v>
      </c>
      <c r="J49" s="53"/>
      <c r="K49" s="53"/>
      <c r="L49" s="52"/>
      <c r="M49" s="52"/>
      <c r="N49" s="52"/>
      <c r="O49" s="52"/>
      <c r="P49" s="52"/>
      <c r="Q49" s="52"/>
      <c r="R49" s="52"/>
      <c r="S49" s="52"/>
      <c r="T49" s="51"/>
      <c r="U49" s="51"/>
      <c r="V49" s="51"/>
      <c r="W49" s="51"/>
      <c r="X49" s="51"/>
      <c r="Y49" s="51"/>
      <c r="Z49" s="51"/>
      <c r="AA49" s="51"/>
      <c r="AB49" s="52">
        <f t="shared" si="3"/>
        <v>161900</v>
      </c>
    </row>
    <row r="50" spans="1:28" ht="15.75">
      <c r="A50" s="14"/>
      <c r="B50" s="21"/>
      <c r="C50" s="21"/>
      <c r="D50" s="48" t="s">
        <v>93</v>
      </c>
      <c r="E50" s="49" t="s">
        <v>90</v>
      </c>
      <c r="F50" s="52"/>
      <c r="G50" s="52"/>
      <c r="H50" s="52"/>
      <c r="I50" s="52">
        <v>45800</v>
      </c>
      <c r="J50" s="53"/>
      <c r="K50" s="53"/>
      <c r="L50" s="52"/>
      <c r="M50" s="52"/>
      <c r="N50" s="52"/>
      <c r="O50" s="52"/>
      <c r="P50" s="52"/>
      <c r="Q50" s="52"/>
      <c r="R50" s="52"/>
      <c r="S50" s="52"/>
      <c r="T50" s="51"/>
      <c r="U50" s="51"/>
      <c r="V50" s="51"/>
      <c r="W50" s="51"/>
      <c r="X50" s="51"/>
      <c r="Y50" s="51"/>
      <c r="Z50" s="51"/>
      <c r="AA50" s="51"/>
      <c r="AB50" s="52">
        <f t="shared" si="3"/>
        <v>45800</v>
      </c>
    </row>
    <row r="51" spans="1:28" ht="15.75">
      <c r="A51" s="14"/>
      <c r="B51" s="21"/>
      <c r="C51" s="21"/>
      <c r="D51" s="48" t="s">
        <v>91</v>
      </c>
      <c r="E51" s="49" t="s">
        <v>87</v>
      </c>
      <c r="F51" s="52"/>
      <c r="G51" s="52"/>
      <c r="H51" s="52"/>
      <c r="I51" s="52">
        <v>104400</v>
      </c>
      <c r="J51" s="53"/>
      <c r="K51" s="53"/>
      <c r="L51" s="52"/>
      <c r="M51" s="52"/>
      <c r="N51" s="52"/>
      <c r="O51" s="52"/>
      <c r="P51" s="52"/>
      <c r="Q51" s="52"/>
      <c r="R51" s="52"/>
      <c r="S51" s="52"/>
      <c r="T51" s="51"/>
      <c r="U51" s="51"/>
      <c r="V51" s="51"/>
      <c r="W51" s="51"/>
      <c r="X51" s="51"/>
      <c r="Y51" s="51"/>
      <c r="Z51" s="53">
        <v>400000</v>
      </c>
      <c r="AA51" s="53"/>
      <c r="AB51" s="52">
        <f t="shared" si="3"/>
        <v>504400</v>
      </c>
    </row>
    <row r="52" spans="1:28" ht="15.75">
      <c r="A52" s="14"/>
      <c r="B52" s="21"/>
      <c r="C52" s="21"/>
      <c r="D52" s="48" t="s">
        <v>94</v>
      </c>
      <c r="E52" s="49" t="s">
        <v>88</v>
      </c>
      <c r="F52" s="52"/>
      <c r="G52" s="52"/>
      <c r="H52" s="52"/>
      <c r="I52" s="52">
        <v>94500</v>
      </c>
      <c r="J52" s="53"/>
      <c r="K52" s="53"/>
      <c r="L52" s="52"/>
      <c r="M52" s="52"/>
      <c r="N52" s="52"/>
      <c r="O52" s="52"/>
      <c r="P52" s="52"/>
      <c r="Q52" s="52"/>
      <c r="R52" s="52"/>
      <c r="S52" s="52"/>
      <c r="T52" s="51"/>
      <c r="U52" s="51"/>
      <c r="V52" s="51"/>
      <c r="W52" s="51"/>
      <c r="X52" s="51"/>
      <c r="Y52" s="51"/>
      <c r="Z52" s="51"/>
      <c r="AA52" s="51"/>
      <c r="AB52" s="52">
        <f t="shared" si="3"/>
        <v>94500</v>
      </c>
    </row>
    <row r="53" spans="1:28" ht="15" customHeight="1">
      <c r="A53" s="14"/>
      <c r="B53" s="21"/>
      <c r="C53" s="21"/>
      <c r="D53" s="48"/>
      <c r="E53" s="40" t="s">
        <v>61</v>
      </c>
      <c r="F53" s="51">
        <f>SUM(F35:F52)</f>
        <v>0</v>
      </c>
      <c r="G53" s="51">
        <f aca="true" t="shared" si="4" ref="G53:AA53">SUM(G35:G52)</f>
        <v>0</v>
      </c>
      <c r="H53" s="51">
        <f t="shared" si="4"/>
        <v>0</v>
      </c>
      <c r="I53" s="51">
        <f t="shared" si="4"/>
        <v>1294200</v>
      </c>
      <c r="J53" s="51">
        <f t="shared" si="4"/>
        <v>0</v>
      </c>
      <c r="K53" s="51">
        <f t="shared" si="4"/>
        <v>0</v>
      </c>
      <c r="L53" s="51">
        <f t="shared" si="4"/>
        <v>0</v>
      </c>
      <c r="M53" s="51">
        <f t="shared" si="4"/>
        <v>0</v>
      </c>
      <c r="N53" s="51">
        <f t="shared" si="4"/>
        <v>0</v>
      </c>
      <c r="O53" s="51">
        <f t="shared" si="4"/>
        <v>0</v>
      </c>
      <c r="P53" s="51">
        <f t="shared" si="4"/>
        <v>0</v>
      </c>
      <c r="Q53" s="51">
        <f t="shared" si="4"/>
        <v>0</v>
      </c>
      <c r="R53" s="51">
        <f t="shared" si="4"/>
        <v>0</v>
      </c>
      <c r="S53" s="51">
        <f t="shared" si="4"/>
        <v>0</v>
      </c>
      <c r="T53" s="51">
        <f t="shared" si="4"/>
        <v>0</v>
      </c>
      <c r="U53" s="51">
        <f t="shared" si="4"/>
        <v>0</v>
      </c>
      <c r="V53" s="51">
        <f t="shared" si="4"/>
        <v>0</v>
      </c>
      <c r="W53" s="51">
        <f t="shared" si="4"/>
        <v>0</v>
      </c>
      <c r="X53" s="51">
        <f t="shared" si="4"/>
        <v>0</v>
      </c>
      <c r="Y53" s="51">
        <f t="shared" si="4"/>
        <v>0</v>
      </c>
      <c r="Z53" s="51">
        <f t="shared" si="4"/>
        <v>400000</v>
      </c>
      <c r="AA53" s="51">
        <f t="shared" si="4"/>
        <v>0</v>
      </c>
      <c r="AB53" s="51">
        <f>SUM(AB35:AB52)</f>
        <v>1694200</v>
      </c>
    </row>
    <row r="54" spans="1:28" ht="28.5">
      <c r="A54" s="14"/>
      <c r="B54" s="21"/>
      <c r="C54" s="21"/>
      <c r="D54" s="48"/>
      <c r="E54" s="40" t="s">
        <v>62</v>
      </c>
      <c r="F54" s="51">
        <f aca="true" t="shared" si="5" ref="F54:AA54">F53+F34+F17</f>
        <v>0</v>
      </c>
      <c r="G54" s="51">
        <f t="shared" si="5"/>
        <v>0</v>
      </c>
      <c r="H54" s="51">
        <f t="shared" si="5"/>
        <v>11000000</v>
      </c>
      <c r="I54" s="51">
        <f t="shared" si="5"/>
        <v>14904300</v>
      </c>
      <c r="J54" s="51">
        <f t="shared" si="5"/>
        <v>579930</v>
      </c>
      <c r="K54" s="51">
        <f t="shared" si="5"/>
        <v>0</v>
      </c>
      <c r="L54" s="51">
        <f t="shared" si="5"/>
        <v>0</v>
      </c>
      <c r="M54" s="51">
        <f t="shared" si="5"/>
        <v>12883640.44</v>
      </c>
      <c r="N54" s="51">
        <f t="shared" si="5"/>
        <v>34600</v>
      </c>
      <c r="O54" s="51">
        <f t="shared" si="5"/>
        <v>0</v>
      </c>
      <c r="P54" s="51">
        <f t="shared" si="5"/>
        <v>0</v>
      </c>
      <c r="Q54" s="51">
        <f t="shared" si="5"/>
        <v>0</v>
      </c>
      <c r="R54" s="51">
        <f t="shared" si="5"/>
        <v>0</v>
      </c>
      <c r="S54" s="51">
        <f t="shared" si="5"/>
        <v>34771223.45</v>
      </c>
      <c r="T54" s="51">
        <f t="shared" si="5"/>
        <v>200000</v>
      </c>
      <c r="U54" s="51">
        <f t="shared" si="5"/>
        <v>-200000</v>
      </c>
      <c r="V54" s="51">
        <f t="shared" si="5"/>
        <v>200000</v>
      </c>
      <c r="W54" s="51">
        <f t="shared" si="5"/>
        <v>200000</v>
      </c>
      <c r="X54" s="51">
        <f t="shared" si="5"/>
        <v>262100</v>
      </c>
      <c r="Y54" s="51">
        <f t="shared" si="5"/>
        <v>400000</v>
      </c>
      <c r="Z54" s="51">
        <f t="shared" si="5"/>
        <v>400000</v>
      </c>
      <c r="AA54" s="51">
        <f t="shared" si="5"/>
        <v>1500000</v>
      </c>
      <c r="AB54" s="51">
        <f>AB53+AB34+AB17</f>
        <v>77135793.89</v>
      </c>
    </row>
    <row r="55" spans="1:28" ht="15.75">
      <c r="A55" s="14"/>
      <c r="B55" s="21"/>
      <c r="C55" s="21"/>
      <c r="D55" s="44">
        <v>17100000000</v>
      </c>
      <c r="E55" s="41" t="s">
        <v>32</v>
      </c>
      <c r="F55" s="53"/>
      <c r="G55" s="53"/>
      <c r="H55" s="53">
        <v>-11000000</v>
      </c>
      <c r="I55" s="53">
        <v>-14904300</v>
      </c>
      <c r="J55" s="53"/>
      <c r="K55" s="53">
        <v>430000</v>
      </c>
      <c r="L55" s="53">
        <v>904700</v>
      </c>
      <c r="M55" s="53">
        <v>34669359.56</v>
      </c>
      <c r="N55" s="53"/>
      <c r="O55" s="53">
        <f>410000+189000-430000</f>
        <v>169000</v>
      </c>
      <c r="P55" s="53">
        <v>8141600</v>
      </c>
      <c r="Q55" s="53">
        <v>8093000</v>
      </c>
      <c r="R55" s="53">
        <v>163384200</v>
      </c>
      <c r="S55" s="53">
        <v>76185776.55</v>
      </c>
      <c r="T55" s="53"/>
      <c r="U55" s="53"/>
      <c r="V55" s="53"/>
      <c r="W55" s="53"/>
      <c r="X55" s="53"/>
      <c r="Y55" s="53"/>
      <c r="Z55" s="53"/>
      <c r="AA55" s="53"/>
      <c r="AB55" s="52">
        <f>SUM(F55:AA55)</f>
        <v>266073336.11</v>
      </c>
    </row>
    <row r="56" spans="1:28" ht="18.75">
      <c r="A56" s="14"/>
      <c r="B56" s="21"/>
      <c r="C56" s="21"/>
      <c r="D56" s="28"/>
      <c r="E56" s="35" t="s">
        <v>33</v>
      </c>
      <c r="F56" s="51">
        <f aca="true" t="shared" si="6" ref="F56:AA56">F54+F55</f>
        <v>0</v>
      </c>
      <c r="G56" s="51">
        <f t="shared" si="6"/>
        <v>0</v>
      </c>
      <c r="H56" s="51">
        <f t="shared" si="6"/>
        <v>0</v>
      </c>
      <c r="I56" s="51">
        <f t="shared" si="6"/>
        <v>0</v>
      </c>
      <c r="J56" s="51">
        <f t="shared" si="6"/>
        <v>579930</v>
      </c>
      <c r="K56" s="51">
        <f t="shared" si="6"/>
        <v>430000</v>
      </c>
      <c r="L56" s="51">
        <f t="shared" si="6"/>
        <v>904700</v>
      </c>
      <c r="M56" s="51">
        <f t="shared" si="6"/>
        <v>47553000</v>
      </c>
      <c r="N56" s="51">
        <f t="shared" si="6"/>
        <v>34600</v>
      </c>
      <c r="O56" s="51">
        <f t="shared" si="6"/>
        <v>169000</v>
      </c>
      <c r="P56" s="51">
        <f t="shared" si="6"/>
        <v>8141600</v>
      </c>
      <c r="Q56" s="51">
        <f t="shared" si="6"/>
        <v>8093000</v>
      </c>
      <c r="R56" s="51">
        <f t="shared" si="6"/>
        <v>163384200</v>
      </c>
      <c r="S56" s="51">
        <f t="shared" si="6"/>
        <v>110957000</v>
      </c>
      <c r="T56" s="51">
        <f t="shared" si="6"/>
        <v>200000</v>
      </c>
      <c r="U56" s="51">
        <f t="shared" si="6"/>
        <v>-200000</v>
      </c>
      <c r="V56" s="51">
        <f t="shared" si="6"/>
        <v>200000</v>
      </c>
      <c r="W56" s="51">
        <f t="shared" si="6"/>
        <v>200000</v>
      </c>
      <c r="X56" s="51">
        <f t="shared" si="6"/>
        <v>262100</v>
      </c>
      <c r="Y56" s="51">
        <f t="shared" si="6"/>
        <v>400000</v>
      </c>
      <c r="Z56" s="51">
        <f t="shared" si="6"/>
        <v>400000</v>
      </c>
      <c r="AA56" s="51">
        <f t="shared" si="6"/>
        <v>1500000</v>
      </c>
      <c r="AB56" s="51">
        <f>AB54+AB55</f>
        <v>343209130</v>
      </c>
    </row>
    <row r="57" spans="1:31" ht="17.25" customHeight="1">
      <c r="A57" s="14"/>
      <c r="B57" s="21"/>
      <c r="C57" s="21"/>
      <c r="R57" s="78"/>
      <c r="S57" s="78"/>
      <c r="T57" s="78"/>
      <c r="U57" s="59"/>
      <c r="V57" s="59"/>
      <c r="W57" s="78" t="s">
        <v>86</v>
      </c>
      <c r="X57" s="78"/>
      <c r="Y57" s="78"/>
      <c r="AB57" s="56" t="s">
        <v>55</v>
      </c>
      <c r="AC57" s="68"/>
      <c r="AD57" s="68"/>
      <c r="AE57" s="50"/>
    </row>
    <row r="58" spans="1:3" ht="12.75">
      <c r="A58" s="14"/>
      <c r="B58" s="21"/>
      <c r="C58" s="21"/>
    </row>
    <row r="59" spans="1:23" ht="12.75">
      <c r="A59" s="14"/>
      <c r="B59" s="21"/>
      <c r="C59" s="21"/>
      <c r="P59" s="55"/>
      <c r="Q59" s="55"/>
      <c r="R59" s="55"/>
      <c r="S59" s="55"/>
      <c r="T59" s="54"/>
      <c r="U59" s="54"/>
      <c r="V59" s="54"/>
      <c r="W59" s="54"/>
    </row>
    <row r="60" spans="1:3" ht="12.75">
      <c r="A60" s="14"/>
      <c r="B60" s="21"/>
      <c r="C60" s="21"/>
    </row>
    <row r="61" spans="1:3" ht="12.75">
      <c r="A61" s="14"/>
      <c r="B61" s="21"/>
      <c r="C61" s="21"/>
    </row>
    <row r="62" spans="1:3" ht="12.75">
      <c r="A62" s="14"/>
      <c r="B62" s="21"/>
      <c r="C62" s="21"/>
    </row>
    <row r="63" spans="1:3" ht="12.75">
      <c r="A63" s="14"/>
      <c r="B63" s="21"/>
      <c r="C63" s="21"/>
    </row>
    <row r="64" spans="1:3" ht="12.75">
      <c r="A64" s="14"/>
      <c r="B64" s="21"/>
      <c r="C64" s="21"/>
    </row>
    <row r="65" spans="1:3" ht="12.75">
      <c r="A65" s="14"/>
      <c r="B65" s="21"/>
      <c r="C65" s="21"/>
    </row>
    <row r="66" spans="1:3" ht="12.75">
      <c r="A66" s="14"/>
      <c r="B66" s="21"/>
      <c r="C66" s="21"/>
    </row>
    <row r="67" spans="1:3" ht="12.75">
      <c r="A67" s="14"/>
      <c r="B67" s="21"/>
      <c r="C67" s="21"/>
    </row>
    <row r="68" spans="1:3" ht="12.75">
      <c r="A68" s="14"/>
      <c r="B68" s="21"/>
      <c r="C68" s="21"/>
    </row>
    <row r="69" spans="1:3" ht="12.75">
      <c r="A69" s="14"/>
      <c r="B69" s="21"/>
      <c r="C69" s="21"/>
    </row>
    <row r="70" spans="1:3" ht="12.75">
      <c r="A70" s="14"/>
      <c r="B70" s="21"/>
      <c r="C70" s="21"/>
    </row>
    <row r="71" spans="1:3" ht="12.75">
      <c r="A71" s="14"/>
      <c r="B71" s="21"/>
      <c r="C71" s="21"/>
    </row>
    <row r="72" spans="1:3" ht="12.75">
      <c r="A72" s="14"/>
      <c r="B72" s="21"/>
      <c r="C72" s="21"/>
    </row>
    <row r="73" ht="44.25" customHeight="1">
      <c r="A73" s="14"/>
    </row>
    <row r="74" ht="12.75">
      <c r="A74" s="14"/>
    </row>
    <row r="75" ht="12.75">
      <c r="A75" s="14"/>
    </row>
    <row r="76" ht="16.5" thickBot="1">
      <c r="C76" s="25"/>
    </row>
    <row r="86" ht="45.75" customHeight="1"/>
  </sheetData>
  <sheetProtection/>
  <mergeCells count="41">
    <mergeCell ref="F5:K5"/>
    <mergeCell ref="R7:S7"/>
    <mergeCell ref="W10:W11"/>
    <mergeCell ref="Q9:Q11"/>
    <mergeCell ref="O9:O11"/>
    <mergeCell ref="V10:V11"/>
    <mergeCell ref="I9:I11"/>
    <mergeCell ref="T9:V9"/>
    <mergeCell ref="M8:N8"/>
    <mergeCell ref="N9:N11"/>
    <mergeCell ref="K9:K11"/>
    <mergeCell ref="D7:D11"/>
    <mergeCell ref="J9:J11"/>
    <mergeCell ref="P9:P11"/>
    <mergeCell ref="T10:T11"/>
    <mergeCell ref="F7:L7"/>
    <mergeCell ref="F9:F11"/>
    <mergeCell ref="M7:Q7"/>
    <mergeCell ref="E7:E11"/>
    <mergeCell ref="T7:V7"/>
    <mergeCell ref="U10:U11"/>
    <mergeCell ref="AC57:AD57"/>
    <mergeCell ref="AB7:AB11"/>
    <mergeCell ref="F8:L8"/>
    <mergeCell ref="G9:G11"/>
    <mergeCell ref="H9:H11"/>
    <mergeCell ref="W9:AA9"/>
    <mergeCell ref="R9:R11"/>
    <mergeCell ref="W57:Y57"/>
    <mergeCell ref="W8:AA8"/>
    <mergeCell ref="R57:T57"/>
    <mergeCell ref="J4:L4"/>
    <mergeCell ref="X10:X11"/>
    <mergeCell ref="Y10:Y11"/>
    <mergeCell ref="AA10:AA11"/>
    <mergeCell ref="Z10:Z11"/>
    <mergeCell ref="M9:M11"/>
    <mergeCell ref="S9:S11"/>
    <mergeCell ref="L9:L11"/>
    <mergeCell ref="O8:Q8"/>
    <mergeCell ref="R8:V8"/>
  </mergeCells>
  <printOptions horizontalCentered="1"/>
  <pageMargins left="0.1968503937007874" right="0" top="0.2362204724409449" bottom="0.15748031496062992" header="0.2362204724409449" footer="0.1968503937007874"/>
  <pageSetup fitToHeight="0" horizontalDpi="600" verticalDpi="600" orientation="landscape"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user1</cp:lastModifiedBy>
  <cp:lastPrinted>2017-06-02T12:20:16Z</cp:lastPrinted>
  <dcterms:created xsi:type="dcterms:W3CDTF">2014-01-17T10:52:16Z</dcterms:created>
  <dcterms:modified xsi:type="dcterms:W3CDTF">2017-06-07T12:44:24Z</dcterms:modified>
  <cp:category/>
  <cp:version/>
  <cp:contentType/>
  <cp:contentStatus/>
</cp:coreProperties>
</file>